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f1f784be3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d4d3f5487ed43e6"/>
    <x:sheet xmlns:r="http://schemas.openxmlformats.org/officeDocument/2006/relationships" name="Financiaciones" sheetId="2" r:id="R85f4d77433234983"/>
    <x:sheet xmlns:r="http://schemas.openxmlformats.org/officeDocument/2006/relationships" name="Análisis" sheetId="3" r:id="R8bef36e00bcf4256"/>
    <x:sheet xmlns:r="http://schemas.openxmlformats.org/officeDocument/2006/relationships" name="Guía de uso" sheetId="4" r:id="Rf2b1e2d3f7aa4251"/>
    <x:sheet xmlns:r="http://schemas.openxmlformats.org/officeDocument/2006/relationships" name="Fuentes" sheetId="5" r:id="R743fce95000141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e885e37d244f2" /><Relationship Type="http://schemas.openxmlformats.org/officeDocument/2006/relationships/theme" Target="/xl/theme/theme1.xml" Id="R03d525551fb84f5a" /><Relationship Type="http://schemas.openxmlformats.org/officeDocument/2006/relationships/sharedStrings" Target="/xl/sharedStrings.xml" Id="R8073276bf0d14d16" /><Relationship Type="http://schemas.openxmlformats.org/officeDocument/2006/relationships/worksheet" Target="/xl/worksheets/sheet1.xml" Id="Rfd4d3f5487ed43e6" /><Relationship Type="http://schemas.openxmlformats.org/officeDocument/2006/relationships/worksheet" Target="/xl/worksheets/sheet2.xml" Id="R85f4d77433234983" /><Relationship Type="http://schemas.openxmlformats.org/officeDocument/2006/relationships/worksheet" Target="/xl/worksheets/sheet3.xml" Id="R8bef36e00bcf4256" /><Relationship Type="http://schemas.openxmlformats.org/officeDocument/2006/relationships/worksheet" Target="/xl/worksheets/sheet4.xml" Id="Rf2b1e2d3f7aa4251" /><Relationship Type="http://schemas.openxmlformats.org/officeDocument/2006/relationships/worksheet" Target="/xl/worksheets/sheet5.xml" Id="R743fce950001412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c8e964efb0c417f" /><Relationship Type="http://schemas.openxmlformats.org/officeDocument/2006/relationships/chart" Target="/xl/drawings/charts/chart2.xml" Id="Rcfc12f0b9bbe4ea0" /><Relationship Type="http://schemas.openxmlformats.org/officeDocument/2006/relationships/chart" Target="/xl/drawings/charts/chart3.xml" Id="R6041fbff0f6d4a47" /><Relationship Type="http://schemas.openxmlformats.org/officeDocument/2006/relationships/chart" Target="/xl/drawings/charts/chart4.xml" Id="R3deb932a45f0470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Capital financiado Gs. por Vehículo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Capital financiado Gs.</c:v>
          </c:tx>
          <c:cat>
            <c:strRef>
              <c:f>'Análisis'!$A$4:$A$11</c:f>
              <c:strCache>
                <c:ptCount val="0"/>
              </c:strCache>
            </c:strRef>
          </c:cat>
          <c:val>
            <c:numRef>
              <c:f>'Análisis'!$B$4:$B$11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Relación cuota-ingreso % promedio por Analista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Relación cuota-ingreso %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Capital financiado Gs. por Fecha solicitud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Capital financiado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c8e964efb0c417f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c12f0b9bbe4ea0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041fbff0f6d4a47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deb932a45f0470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0c30009c4d0481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Financiación automotora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Soluciones por rubro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Capital financiado</x:v>
      </x:c>
      <x:c r="C6" s="22"/>
      <x:c r="D6" s="22"/>
      <x:c r="E6" s="22"/>
      <x:c r="F6" s="58" t="str">
        <x:v>Relación cuota-ingreso promedio</x:v>
      </x:c>
      <x:c r="G6" s="22"/>
      <x:c r="H6" s="22"/>
      <x:c r="I6" s="22"/>
      <x:c r="J6" s="58" t="str">
        <x:v>Solicitudes</x:v>
      </x:c>
      <x:c r="K6" s="22"/>
      <x:c r="L6" s="22"/>
      <x:c r="M6" s="58" t="str">
        <x:v>Rechazadas</x:v>
      </x:c>
      <x:c r="N6" s="22"/>
      <x:c r="O6" s="22"/>
      <x:c r="P6" s="22"/>
    </x:row>
    <x:row r="7" ht="19" customHeight="1">
      <x:c r="A7" s="22"/>
      <x:c r="B7" s="59" t="n">
        <x:f>SUM('Financiaciones'!$G$2:$G$33)</x:f>
        <x:v>2456677000</x:v>
      </x:c>
      <x:c r="C7" s="60"/>
      <x:c r="D7" s="60"/>
      <x:c r="E7" s="61"/>
      <x:c r="F7" s="96" t="n">
        <x:f>AVERAGE('Financiaciones'!$L$2:$L$33)</x:f>
        <x:v>0.2238232913795171</x:v>
      </x:c>
      <x:c r="G7" s="97"/>
      <x:c r="H7" s="97"/>
      <x:c r="I7" s="98"/>
      <x:c r="J7" s="105" t="n">
        <x:f>COUNTA('Financiaciones'!$A$2:$A$33)</x:f>
        <x:v>32</x:v>
      </x:c>
      <x:c r="K7" s="106"/>
      <x:c r="L7" s="107"/>
      <x:c r="M7" s="105" t="n">
        <x:f>COUNTIF('Financiaciones'!$O$2:$O$33,"Rechazada")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0c30009c4d0481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3" hidden="0" customWidth="1"/>
    <x:col min="6" max="6" width="14" hidden="0" customWidth="1"/>
    <x:col min="7" max="7" width="25" hidden="0" customWidth="1"/>
    <x:col min="8" max="8" width="15" hidden="0" customWidth="1"/>
    <x:col min="9" max="9" width="14" hidden="0" customWidth="1"/>
    <x:col min="10" max="10" width="21" hidden="0" customWidth="1"/>
    <x:col min="11" max="11" width="24" hidden="0" customWidth="1"/>
    <x:col min="12" max="12" width="26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34" customHeight="1">
      <x:c r="A1" s="9" t="str">
        <x:v>Fecha solicitud</x:v>
      </x:c>
      <x:c r="B1" s="9" t="str">
        <x:v>Operación</x:v>
      </x:c>
      <x:c r="C1" s="9" t="str">
        <x:v>Cliente</x:v>
      </x:c>
      <x:c r="D1" s="9" t="str">
        <x:v>Vehículo</x:v>
      </x:c>
      <x:c r="E1" s="9" t="str">
        <x:v>Precio Gs.</x:v>
      </x:c>
      <x:c r="F1" s="9" t="str">
        <x:v>Entrega Gs.</x:v>
      </x:c>
      <x:c r="G1" s="9" t="str">
        <x:v>Capital financiado Gs.</x:v>
      </x:c>
      <x:c r="H1" s="9" t="str">
        <x:v>Tasa anual %</x:v>
      </x:c>
      <x:c r="I1" s="9" t="str">
        <x:v>Plazo meses</x:v>
      </x:c>
      <x:c r="J1" s="9" t="str">
        <x:v>Cuota estimada Gs.</x:v>
      </x:c>
      <x:c r="K1" s="9" t="str">
        <x:v>Ingreso declarado Gs.</x:v>
      </x:c>
      <x:c r="L1" s="9" t="str">
        <x:v>Relación cuota-ingreso %</x:v>
      </x:c>
      <x:c r="M1" s="9" t="str">
        <x:v>Riesgo</x:v>
      </x:c>
      <x:c r="N1" s="9" t="str">
        <x:v>Analista</x:v>
      </x:c>
      <x:c r="O1" s="9" t="str">
        <x:v>Estado</x:v>
      </x:c>
    </x:row>
    <x:row r="2" ht="21" customHeight="1">
      <x:c r="A2" s="18" t="n">
        <x:v>46024</x:v>
      </x:c>
      <x:c r="B2" s="19" t="str">
        <x:v>AUT-0001</x:v>
      </x:c>
      <x:c r="C2" s="19" t="str">
        <x:v>Comercial Guaraní</x:v>
      </x:c>
      <x:c r="D2" s="19" t="str">
        <x:v>Vehículo 01</x:v>
      </x:c>
      <x:c r="E2" s="20" t="n">
        <x:v>83072000</x:v>
      </x:c>
      <x:c r="F2" s="20" t="n">
        <x:v>92679000</x:v>
      </x:c>
      <x:c r="G2" s="20" t="n">
        <x:f>E2-F2</x:f>
        <x:v>-9607000</x:v>
      </x:c>
      <x:c r="H2" s="21" t="n">
        <x:v>0.124</x:v>
      </x:c>
      <x:c r="I2" s="19" t="n">
        <x:v>14</x:v>
      </x:c>
      <x:c r="J2" s="20" t="n">
        <x:f>IFERROR(G2*(1+H2*I2/12)/I2,0)</x:f>
        <x:v>-785486.6190476192</x:v>
      </x:c>
      <x:c r="K2" s="20" t="n">
        <x:v>11281000</x:v>
      </x:c>
      <x:c r="L2" s="21" t="n">
        <x:f>IFERROR(J2/K2,0)</x:f>
        <x:v>-0.0696291657696675</x:v>
      </x:c>
      <x:c r="M2" s="19" t="str">
        <x:v>Bajo</x:v>
      </x:c>
      <x:c r="N2" s="19" t="str">
        <x:v>Ana Vera</x:v>
      </x:c>
      <x:c r="O2" s="19" t="str">
        <x:v>Preaprobada</x:v>
      </x:c>
    </x:row>
    <x:row r="3" ht="21" customHeight="1">
      <x:c r="A3" s="18" t="n">
        <x:v>46058</x:v>
      </x:c>
      <x:c r="B3" s="19" t="str">
        <x:v>AUT-0002</x:v>
      </x:c>
      <x:c r="C3" s="19" t="str">
        <x:v>Nexo Py</x:v>
      </x:c>
      <x:c r="D3" s="19" t="str">
        <x:v>Vehículo 02</x:v>
      </x:c>
      <x:c r="E3" s="20" t="n">
        <x:v>160663000</x:v>
      </x:c>
      <x:c r="F3" s="20" t="n">
        <x:v>76604000</x:v>
      </x:c>
      <x:c r="G3" s="20" t="n">
        <x:f>E3-F3</x:f>
        <x:v>84059000</x:v>
      </x:c>
      <x:c r="H3" s="21" t="n">
        <x:v>0.267</x:v>
      </x:c>
      <x:c r="I3" s="19" t="n">
        <x:v>13</x:v>
      </x:c>
      <x:c r="J3" s="20" t="n">
        <x:f>IFERROR(G3*(1+H3*I3/12)/I3,0)</x:f>
        <x:v>8336389.673076923</x:v>
      </x:c>
      <x:c r="K3" s="20" t="n">
        <x:v>31295000</x:v>
      </x:c>
      <x:c r="L3" s="21" t="n">
        <x:f>IFERROR(J3/K3,0)</x:f>
        <x:v>0.26638088106972113</x:v>
      </x:c>
      <x:c r="M3" s="19" t="str">
        <x:v>Medio</x:v>
      </x:c>
      <x:c r="N3" s="19" t="str">
        <x:v>Carlos Ríos</x:v>
      </x:c>
      <x:c r="O3" s="19" t="str">
        <x:v>En análisis</x:v>
      </x:c>
    </x:row>
    <x:row r="4" ht="21" customHeight="1">
      <x:c r="A4" s="18" t="n">
        <x:v>46089</x:v>
      </x:c>
      <x:c r="B4" s="19" t="str">
        <x:v>AUT-0003</x:v>
      </x:c>
      <x:c r="C4" s="19" t="str">
        <x:v>Arandu SRL</x:v>
      </x:c>
      <x:c r="D4" s="19" t="str">
        <x:v>Vehículo 03</x:v>
      </x:c>
      <x:c r="E4" s="20" t="n">
        <x:v>59470000</x:v>
      </x:c>
      <x:c r="F4" s="20" t="n">
        <x:v>62127000</x:v>
      </x:c>
      <x:c r="G4" s="20" t="n">
        <x:f>E4-F4</x:f>
        <x:v>-2657000</x:v>
      </x:c>
      <x:c r="H4" s="21" t="n">
        <x:v>0.174</x:v>
      </x:c>
      <x:c r="I4" s="19" t="n">
        <x:v>23</x:v>
      </x:c>
      <x:c r="J4" s="20" t="n">
        <x:f>IFERROR(G4*(1+H4*I4/12)/I4,0)</x:f>
        <x:v>-154048.23913043475</x:v>
      </x:c>
      <x:c r="K4" s="20" t="n">
        <x:v>17266000</x:v>
      </x:c>
      <x:c r="L4" s="21" t="n">
        <x:f>IFERROR(J4/K4,0)</x:f>
        <x:v>-0.008922057171923709</x:v>
      </x:c>
      <x:c r="M4" s="19" t="str">
        <x:v>Alto</x:v>
      </x:c>
      <x:c r="N4" s="19" t="str">
        <x:v>María Benítez</x:v>
      </x:c>
      <x:c r="O4" s="19" t="str">
        <x:v>Aprobada</x:v>
      </x:c>
    </x:row>
    <x:row r="5" ht="21" customHeight="1">
      <x:c r="A5" s="18" t="n">
        <x:v>46123</x:v>
      </x:c>
      <x:c r="B5" s="19" t="str">
        <x:v>AUT-0004</x:v>
      </x:c>
      <x:c r="C5" s="19" t="str">
        <x:v>Punto Norte</x:v>
      </x:c>
      <x:c r="D5" s="19" t="str">
        <x:v>Vehículo 04</x:v>
      </x:c>
      <x:c r="E5" s="20" t="n">
        <x:v>111668000</x:v>
      </x:c>
      <x:c r="F5" s="20" t="n">
        <x:v>73562000</x:v>
      </x:c>
      <x:c r="G5" s="20" t="n">
        <x:f>E5-F5</x:f>
        <x:v>38106000</x:v>
      </x:c>
      <x:c r="H5" s="21" t="n">
        <x:v>0.162</x:v>
      </x:c>
      <x:c r="I5" s="19" t="n">
        <x:v>64</x:v>
      </x:c>
      <x:c r="J5" s="20" t="n">
        <x:f>IFERROR(G5*(1+H5*I5/12)/I5,0)</x:f>
        <x:v>1109837.25</x:v>
      </x:c>
      <x:c r="K5" s="20" t="n">
        <x:v>23900000</x:v>
      </x:c>
      <x:c r="L5" s="21" t="n">
        <x:f>IFERROR(J5/K5,0)</x:f>
        <x:v>0.0464367050209205</x:v>
      </x:c>
      <x:c r="M5" s="19" t="str">
        <x:v>Bajo</x:v>
      </x:c>
      <x:c r="N5" s="19" t="str">
        <x:v>Diego Sosa</x:v>
      </x:c>
      <x:c r="O5" s="19" t="str">
        <x:v>Rechazada</x:v>
      </x:c>
    </x:row>
    <x:row r="6" ht="21" customHeight="1">
      <x:c r="A6" s="18" t="n">
        <x:v>46156</x:v>
      </x:c>
      <x:c r="B6" s="19" t="str">
        <x:v>AUT-0005</x:v>
      </x:c>
      <x:c r="C6" s="19" t="str">
        <x:v>Río Verde</x:v>
      </x:c>
      <x:c r="D6" s="19" t="str">
        <x:v>Vehículo 05</x:v>
      </x:c>
      <x:c r="E6" s="20" t="n">
        <x:v>49961000</x:v>
      </x:c>
      <x:c r="F6" s="20" t="n">
        <x:v>29584000</x:v>
      </x:c>
      <x:c r="G6" s="20" t="n">
        <x:f>E6-F6</x:f>
        <x:v>20377000</x:v>
      </x:c>
      <x:c r="H6" s="21" t="n">
        <x:v>0.228</x:v>
      </x:c>
      <x:c r="I6" s="19" t="n">
        <x:v>31</x:v>
      </x:c>
      <x:c r="J6" s="20" t="n">
        <x:f>IFERROR(G6*(1+H6*I6/12)/I6,0)</x:f>
        <x:v>1044485.5806451613</x:v>
      </x:c>
      <x:c r="K6" s="20" t="n">
        <x:v>17934000</x:v>
      </x:c>
      <x:c r="L6" s="21" t="n">
        <x:f>IFERROR(J6/K6,0)</x:f>
        <x:v>0.05824052529525824</x:v>
      </x:c>
      <x:c r="M6" s="19" t="str">
        <x:v>Medio</x:v>
      </x:c>
      <x:c r="N6" s="19" t="str">
        <x:v>Lucía Ferreira</x:v>
      </x:c>
      <x:c r="O6" s="19" t="str">
        <x:v>Preaprobada</x:v>
      </x:c>
    </x:row>
    <x:row r="7" ht="21" customHeight="1">
      <x:c r="A7" s="18" t="n">
        <x:v>46190</x:v>
      </x:c>
      <x:c r="B7" s="19" t="str">
        <x:v>AUT-0006</x:v>
      </x:c>
      <x:c r="C7" s="19" t="str">
        <x:v>Delta SA</x:v>
      </x:c>
      <x:c r="D7" s="19" t="str">
        <x:v>Vehículo 06</x:v>
      </x:c>
      <x:c r="E7" s="20" t="n">
        <x:v>210394000</x:v>
      </x:c>
      <x:c r="F7" s="20" t="n">
        <x:v>20969000</x:v>
      </x:c>
      <x:c r="G7" s="20" t="n">
        <x:f>E7-F7</x:f>
        <x:v>189425000</x:v>
      </x:c>
      <x:c r="H7" s="21" t="n">
        <x:v>0.238</x:v>
      </x:c>
      <x:c r="I7" s="19" t="n">
        <x:v>49</x:v>
      </x:c>
      <x:c r="J7" s="20" t="n">
        <x:f>IFERROR(G7*(1+H7*I7/12)/I7,0)</x:f>
        <x:v>7622745.493197278</x:v>
      </x:c>
      <x:c r="K7" s="20" t="n">
        <x:v>21431000</x:v>
      </x:c>
      <x:c r="L7" s="21" t="n">
        <x:f>IFERROR(J7/K7,0)</x:f>
        <x:v>0.35568781173054353</x:v>
      </x:c>
      <x:c r="M7" s="19" t="str">
        <x:v>Alto</x:v>
      </x:c>
      <x:c r="N7" s="19" t="str">
        <x:v>José Duarte</x:v>
      </x:c>
      <x:c r="O7" s="19" t="str">
        <x:v>En análisis</x:v>
      </x:c>
    </x:row>
    <x:row r="8" ht="21" customHeight="1">
      <x:c r="A8" s="18" t="n">
        <x:v>46223</x:v>
      </x:c>
      <x:c r="B8" s="19" t="str">
        <x:v>AUT-0007</x:v>
      </x:c>
      <x:c r="C8" s="19" t="str">
        <x:v>Mercado Uno</x:v>
      </x:c>
      <x:c r="D8" s="19" t="str">
        <x:v>Vehículo 07</x:v>
      </x:c>
      <x:c r="E8" s="20" t="n">
        <x:v>85192000</x:v>
      </x:c>
      <x:c r="F8" s="20" t="n">
        <x:v>32870000</x:v>
      </x:c>
      <x:c r="G8" s="20" t="n">
        <x:f>E8-F8</x:f>
        <x:v>52322000</x:v>
      </x:c>
      <x:c r="H8" s="21" t="n">
        <x:v>0.252</x:v>
      </x:c>
      <x:c r="I8" s="19" t="n">
        <x:v>45</x:v>
      </x:c>
      <x:c r="J8" s="20" t="n">
        <x:f>IFERROR(G8*(1+H8*I8/12)/I8,0)</x:f>
        <x:v>2261473.111111111</x:v>
      </x:c>
      <x:c r="K8" s="20" t="n">
        <x:v>9387000</x:v>
      </x:c>
      <x:c r="L8" s="21" t="n">
        <x:f>IFERROR(J8/K8,0)</x:f>
        <x:v>0.24091542677225003</x:v>
      </x:c>
      <x:c r="M8" s="19" t="str">
        <x:v>Bajo</x:v>
      </x:c>
      <x:c r="N8" s="19" t="str">
        <x:v>Sofía Giménez</x:v>
      </x:c>
      <x:c r="O8" s="19" t="str">
        <x:v>Aprobada</x:v>
      </x:c>
    </x:row>
    <x:row r="9" ht="21" customHeight="1">
      <x:c r="A9" s="18" t="n">
        <x:v>46257</x:v>
      </x:c>
      <x:c r="B9" s="19" t="str">
        <x:v>AUT-0008</x:v>
      </x:c>
      <x:c r="C9" s="19" t="str">
        <x:v>Visiona</x:v>
      </x:c>
      <x:c r="D9" s="19" t="str">
        <x:v>Vehículo 08</x:v>
      </x:c>
      <x:c r="E9" s="20" t="n">
        <x:v>138756000</x:v>
      </x:c>
      <x:c r="F9" s="20" t="n">
        <x:v>79249000</x:v>
      </x:c>
      <x:c r="G9" s="20" t="n">
        <x:f>E9-F9</x:f>
        <x:v>59507000</x:v>
      </x:c>
      <x:c r="H9" s="21" t="n">
        <x:v>0.234</x:v>
      </x:c>
      <x:c r="I9" s="19" t="n">
        <x:v>42</x:v>
      </x:c>
      <x:c r="J9" s="20" t="n">
        <x:f>IFERROR(G9*(1+H9*I9/12)/I9,0)</x:f>
        <x:v>2577219.8333333335</x:v>
      </x:c>
      <x:c r="K9" s="20" t="n">
        <x:v>23171000</x:v>
      </x:c>
      <x:c r="L9" s="21" t="n">
        <x:f>IFERROR(J9/K9,0)</x:f>
        <x:v>0.11122609439960872</x:v>
      </x:c>
      <x:c r="M9" s="19" t="str">
        <x:v>Medio</x:v>
      </x:c>
      <x:c r="N9" s="19" t="str">
        <x:v>Miguel Acosta</x:v>
      </x:c>
      <x:c r="O9" s="19" t="str">
        <x:v>Rechazada</x:v>
      </x:c>
    </x:row>
    <x:row r="10" ht="21" customHeight="1">
      <x:c r="A10" s="18" t="n">
        <x:v>46267</x:v>
      </x:c>
      <x:c r="B10" s="19" t="str">
        <x:v>AUT-0009</x:v>
      </x:c>
      <x:c r="C10" s="19" t="str">
        <x:v>Comercial Guaraní</x:v>
      </x:c>
      <x:c r="D10" s="19" t="str">
        <x:v>Vehículo 09</x:v>
      </x:c>
      <x:c r="E10" s="20" t="n">
        <x:v>143419000</x:v>
      </x:c>
      <x:c r="F10" s="20" t="n">
        <x:v>81948000</x:v>
      </x:c>
      <x:c r="G10" s="20" t="n">
        <x:f>E10-F10</x:f>
        <x:v>61471000</x:v>
      </x:c>
      <x:c r="H10" s="21" t="n">
        <x:v>0.2</x:v>
      </x:c>
      <x:c r="I10" s="19" t="n">
        <x:v>62</x:v>
      </x:c>
      <x:c r="J10" s="20" t="n">
        <x:f>IFERROR(G10*(1+H10*I10/12)/I10,0)</x:f>
        <x:v>2015984.4086021504</x:v>
      </x:c>
      <x:c r="K10" s="20" t="n">
        <x:v>31593000</x:v>
      </x:c>
      <x:c r="L10" s="21" t="n">
        <x:f>IFERROR(J10/K10,0)</x:f>
        <x:v>0.06381111032830533</x:v>
      </x:c>
      <x:c r="M10" s="19" t="str">
        <x:v>Alto</x:v>
      </x:c>
      <x:c r="N10" s="19" t="str">
        <x:v>Ana Vera</x:v>
      </x:c>
      <x:c r="O10" s="19" t="str">
        <x:v>Preaprobada</x:v>
      </x:c>
    </x:row>
    <x:row r="11" ht="21" customHeight="1">
      <x:c r="A11" s="18" t="n">
        <x:v>46300</x:v>
      </x:c>
      <x:c r="B11" s="19" t="str">
        <x:v>AUT-0010</x:v>
      </x:c>
      <x:c r="C11" s="19" t="str">
        <x:v>Nexo Py</x:v>
      </x:c>
      <x:c r="D11" s="19" t="str">
        <x:v>Vehículo 10</x:v>
      </x:c>
      <x:c r="E11" s="20" t="n">
        <x:v>88873000</x:v>
      </x:c>
      <x:c r="F11" s="20" t="n">
        <x:v>24285000</x:v>
      </x:c>
      <x:c r="G11" s="20" t="n">
        <x:f>E11-F11</x:f>
        <x:v>64588000</x:v>
      </x:c>
      <x:c r="H11" s="21" t="n">
        <x:v>0.143</x:v>
      </x:c>
      <x:c r="I11" s="19" t="n">
        <x:v>26</x:v>
      </x:c>
      <x:c r="J11" s="20" t="n">
        <x:f>IFERROR(G11*(1+H11*I11/12)/I11,0)</x:f>
        <x:v>3253827.5128205125</x:v>
      </x:c>
      <x:c r="K11" s="20" t="n">
        <x:v>13158000</x:v>
      </x:c>
      <x:c r="L11" s="21" t="n">
        <x:f>IFERROR(J11/K11,0)</x:f>
        <x:v>0.24728891266305764</x:v>
      </x:c>
      <x:c r="M11" s="19" t="str">
        <x:v>Bajo</x:v>
      </x:c>
      <x:c r="N11" s="19" t="str">
        <x:v>Carlos Ríos</x:v>
      </x:c>
      <x:c r="O11" s="19" t="str">
        <x:v>En análisis</x:v>
      </x:c>
    </x:row>
    <x:row r="12" ht="21" customHeight="1">
      <x:c r="A12" s="18" t="n">
        <x:v>46334</x:v>
      </x:c>
      <x:c r="B12" s="19" t="str">
        <x:v>AUT-0011</x:v>
      </x:c>
      <x:c r="C12" s="19" t="str">
        <x:v>Arandu SRL</x:v>
      </x:c>
      <x:c r="D12" s="19" t="str">
        <x:v>Vehículo 11</x:v>
      </x:c>
      <x:c r="E12" s="20" t="n">
        <x:v>215929000</x:v>
      </x:c>
      <x:c r="F12" s="20" t="n">
        <x:v>31745000</x:v>
      </x:c>
      <x:c r="G12" s="20" t="n">
        <x:f>E12-F12</x:f>
        <x:v>184184000</x:v>
      </x:c>
      <x:c r="H12" s="21" t="n">
        <x:v>0.181</x:v>
      </x:c>
      <x:c r="I12" s="19" t="n">
        <x:v>62</x:v>
      </x:c>
      <x:c r="J12" s="20" t="n">
        <x:f>IFERROR(G12*(1+H12*I12/12)/I12,0)</x:f>
        <x:v>5748818.344086021</x:v>
      </x:c>
      <x:c r="K12" s="20" t="n">
        <x:v>29493000</x:v>
      </x:c>
      <x:c r="L12" s="21" t="n">
        <x:f>IFERROR(J12/K12,0)</x:f>
        <x:v>0.19492145065222327</x:v>
      </x:c>
      <x:c r="M12" s="19" t="str">
        <x:v>Medio</x:v>
      </x:c>
      <x:c r="N12" s="19" t="str">
        <x:v>María Benítez</x:v>
      </x:c>
      <x:c r="O12" s="19" t="str">
        <x:v>Aprobada</x:v>
      </x:c>
    </x:row>
    <x:row r="13" ht="21" customHeight="1">
      <x:c r="A13" s="18" t="n">
        <x:v>46367</x:v>
      </x:c>
      <x:c r="B13" s="19" t="str">
        <x:v>AUT-0012</x:v>
      </x:c>
      <x:c r="C13" s="19" t="str">
        <x:v>Punto Norte</x:v>
      </x:c>
      <x:c r="D13" s="19" t="str">
        <x:v>Vehículo 12</x:v>
      </x:c>
      <x:c r="E13" s="20" t="n">
        <x:v>169075000</x:v>
      </x:c>
      <x:c r="F13" s="20" t="n">
        <x:v>70374000</x:v>
      </x:c>
      <x:c r="G13" s="20" t="n">
        <x:f>E13-F13</x:f>
        <x:v>98701000</x:v>
      </x:c>
      <x:c r="H13" s="21" t="n">
        <x:v>0.313</x:v>
      </x:c>
      <x:c r="I13" s="19" t="n">
        <x:v>60</x:v>
      </x:c>
      <x:c r="J13" s="20" t="n">
        <x:f>IFERROR(G13*(1+H13*I13/12)/I13,0)</x:f>
        <x:v>4219467.750000001</x:v>
      </x:c>
      <x:c r="K13" s="20" t="n">
        <x:v>10884000</x:v>
      </x:c>
      <x:c r="L13" s="21" t="n">
        <x:f>IFERROR(J13/K13,0)</x:f>
        <x:v>0.3876761990077178</x:v>
      </x:c>
      <x:c r="M13" s="19" t="str">
        <x:v>Alto</x:v>
      </x:c>
      <x:c r="N13" s="19" t="str">
        <x:v>Diego Sosa</x:v>
      </x:c>
      <x:c r="O13" s="19" t="str">
        <x:v>Rechazada</x:v>
      </x:c>
    </x:row>
    <x:row r="14" ht="21" customHeight="1">
      <x:c r="A14" s="18" t="n">
        <x:v>46043</x:v>
      </x:c>
      <x:c r="B14" s="19" t="str">
        <x:v>AUT-0013</x:v>
      </x:c>
      <x:c r="C14" s="19" t="str">
        <x:v>Río Verde</x:v>
      </x:c>
      <x:c r="D14" s="19" t="str">
        <x:v>Vehículo 13</x:v>
      </x:c>
      <x:c r="E14" s="20" t="n">
        <x:v>86271000</x:v>
      </x:c>
      <x:c r="F14" s="20" t="n">
        <x:v>37535000</x:v>
      </x:c>
      <x:c r="G14" s="20" t="n">
        <x:f>E14-F14</x:f>
        <x:v>48736000</x:v>
      </x:c>
      <x:c r="H14" s="21" t="n">
        <x:v>0.178</x:v>
      </x:c>
      <x:c r="I14" s="19" t="n">
        <x:v>45</x:v>
      </x:c>
      <x:c r="J14" s="20" t="n">
        <x:f>IFERROR(G14*(1+H14*I14/12)/I14,0)</x:f>
        <x:v>1805939.5555555555</x:v>
      </x:c>
      <x:c r="K14" s="20" t="n">
        <x:v>35729000</x:v>
      </x:c>
      <x:c r="L14" s="21" t="n">
        <x:f>IFERROR(J14/K14,0)</x:f>
        <x:v>0.0505454828166351</x:v>
      </x:c>
      <x:c r="M14" s="19" t="str">
        <x:v>Bajo</x:v>
      </x:c>
      <x:c r="N14" s="19" t="str">
        <x:v>Lucía Ferreira</x:v>
      </x:c>
      <x:c r="O14" s="19" t="str">
        <x:v>Preaprobada</x:v>
      </x:c>
    </x:row>
    <x:row r="15" ht="21" customHeight="1">
      <x:c r="A15" s="18" t="n">
        <x:v>46077</x:v>
      </x:c>
      <x:c r="B15" s="19" t="str">
        <x:v>AUT-0014</x:v>
      </x:c>
      <x:c r="C15" s="19" t="str">
        <x:v>Delta SA</x:v>
      </x:c>
      <x:c r="D15" s="19" t="str">
        <x:v>Vehículo 14</x:v>
      </x:c>
      <x:c r="E15" s="20" t="n">
        <x:v>79950000</x:v>
      </x:c>
      <x:c r="F15" s="20" t="n">
        <x:v>7813000</x:v>
      </x:c>
      <x:c r="G15" s="20" t="n">
        <x:f>E15-F15</x:f>
        <x:v>72137000</x:v>
      </x:c>
      <x:c r="H15" s="21" t="n">
        <x:v>0.085</x:v>
      </x:c>
      <x:c r="I15" s="19" t="n">
        <x:v>18</x:v>
      </x:c>
      <x:c r="J15" s="20" t="n">
        <x:f>IFERROR(G15*(1+H15*I15/12)/I15,0)</x:f>
        <x:v>4518581.527777778</x:v>
      </x:c>
      <x:c r="K15" s="20" t="n">
        <x:v>6750000</x:v>
      </x:c>
      <x:c r="L15" s="21" t="n">
        <x:f>IFERROR(J15/K15,0)</x:f>
        <x:v>0.6694194855967078</x:v>
      </x:c>
      <x:c r="M15" s="19" t="str">
        <x:v>Medio</x:v>
      </x:c>
      <x:c r="N15" s="19" t="str">
        <x:v>José Duarte</x:v>
      </x:c>
      <x:c r="O15" s="19" t="str">
        <x:v>En análisis</x:v>
      </x:c>
    </x:row>
    <x:row r="16" ht="21" customHeight="1">
      <x:c r="A16" s="18" t="n">
        <x:v>46084</x:v>
      </x:c>
      <x:c r="B16" s="19" t="str">
        <x:v>AUT-0015</x:v>
      </x:c>
      <x:c r="C16" s="19" t="str">
        <x:v>Mercado Uno</x:v>
      </x:c>
      <x:c r="D16" s="19" t="str">
        <x:v>Vehículo 15</x:v>
      </x:c>
      <x:c r="E16" s="20" t="n">
        <x:v>200865000</x:v>
      </x:c>
      <x:c r="F16" s="20" t="n">
        <x:v>75752000</x:v>
      </x:c>
      <x:c r="G16" s="20" t="n">
        <x:f>E16-F16</x:f>
        <x:v>125113000</x:v>
      </x:c>
      <x:c r="H16" s="21" t="n">
        <x:v>0.282</x:v>
      </x:c>
      <x:c r="I16" s="19" t="n">
        <x:v>12</x:v>
      </x:c>
      <x:c r="J16" s="20" t="n">
        <x:f>IFERROR(G16*(1+H16*I16/12)/I16,0)</x:f>
        <x:v>13366238.833333334</x:v>
      </x:c>
      <x:c r="K16" s="20" t="n">
        <x:v>14518000</x:v>
      </x:c>
      <x:c r="L16" s="21" t="n">
        <x:f>IFERROR(J16/K16,0)</x:f>
        <x:v>0.9206666781466686</x:v>
      </x:c>
      <x:c r="M16" s="19" t="str">
        <x:v>Alto</x:v>
      </x:c>
      <x:c r="N16" s="19" t="str">
        <x:v>Sofía Giménez</x:v>
      </x:c>
      <x:c r="O16" s="19" t="str">
        <x:v>Aprobada</x:v>
      </x:c>
    </x:row>
    <x:row r="17" ht="21" customHeight="1">
      <x:c r="A17" s="18" t="n">
        <x:v>46118</x:v>
      </x:c>
      <x:c r="B17" s="19" t="str">
        <x:v>AUT-0016</x:v>
      </x:c>
      <x:c r="C17" s="19" t="str">
        <x:v>Visiona</x:v>
      </x:c>
      <x:c r="D17" s="19" t="str">
        <x:v>Vehículo 16</x:v>
      </x:c>
      <x:c r="E17" s="20" t="n">
        <x:v>96821000</x:v>
      </x:c>
      <x:c r="F17" s="20" t="n">
        <x:v>32037000</x:v>
      </x:c>
      <x:c r="G17" s="20" t="n">
        <x:f>E17-F17</x:f>
        <x:v>64784000</x:v>
      </x:c>
      <x:c r="H17" s="21" t="n">
        <x:v>0.305</x:v>
      </x:c>
      <x:c r="I17" s="19" t="n">
        <x:v>60</x:v>
      </x:c>
      <x:c r="J17" s="20" t="n">
        <x:f>IFERROR(G17*(1+H17*I17/12)/I17,0)</x:f>
        <x:v>2726326.666666667</x:v>
      </x:c>
      <x:c r="K17" s="20" t="n">
        <x:v>10372000</x:v>
      </x:c>
      <x:c r="L17" s="21" t="n">
        <x:f>IFERROR(J17/K17,0)</x:f>
        <x:v>0.2628544800102841</x:v>
      </x:c>
      <x:c r="M17" s="19" t="str">
        <x:v>Bajo</x:v>
      </x:c>
      <x:c r="N17" s="19" t="str">
        <x:v>Miguel Acosta</x:v>
      </x:c>
      <x:c r="O17" s="19" t="str">
        <x:v>Rechazada</x:v>
      </x:c>
    </x:row>
    <x:row r="18" ht="21" customHeight="1">
      <x:c r="A18" s="18" t="n">
        <x:v>46151</x:v>
      </x:c>
      <x:c r="B18" s="19" t="str">
        <x:v>AUT-0017</x:v>
      </x:c>
      <x:c r="C18" s="19" t="str">
        <x:v>Comercial Guaraní</x:v>
      </x:c>
      <x:c r="D18" s="19" t="str">
        <x:v>Vehículo 17</x:v>
      </x:c>
      <x:c r="E18" s="20" t="n">
        <x:v>201346000</x:v>
      </x:c>
      <x:c r="F18" s="20" t="n">
        <x:v>34470000</x:v>
      </x:c>
      <x:c r="G18" s="20" t="n">
        <x:f>E18-F18</x:f>
        <x:v>166876000</x:v>
      </x:c>
      <x:c r="H18" s="21" t="n">
        <x:v>0.235</x:v>
      </x:c>
      <x:c r="I18" s="19" t="n">
        <x:v>30</x:v>
      </x:c>
      <x:c r="J18" s="20" t="n">
        <x:f>IFERROR(G18*(1+H18*I18/12)/I18,0)</x:f>
        <x:v>8830521.666666666</x:v>
      </x:c>
      <x:c r="K18" s="20" t="n">
        <x:v>19385000</x:v>
      </x:c>
      <x:c r="L18" s="21" t="n">
        <x:f>IFERROR(J18/K18,0)</x:f>
        <x:v>0.45553374602355773</x:v>
      </x:c>
      <x:c r="M18" s="19" t="str">
        <x:v>Medio</x:v>
      </x:c>
      <x:c r="N18" s="19" t="str">
        <x:v>Ana Vera</x:v>
      </x:c>
      <x:c r="O18" s="19" t="str">
        <x:v>Preaprobada</x:v>
      </x:c>
    </x:row>
    <x:row r="19" ht="21" customHeight="1">
      <x:c r="A19" s="18" t="n">
        <x:v>46185</x:v>
      </x:c>
      <x:c r="B19" s="19" t="str">
        <x:v>AUT-0018</x:v>
      </x:c>
      <x:c r="C19" s="19" t="str">
        <x:v>Nexo Py</x:v>
      </x:c>
      <x:c r="D19" s="19" t="str">
        <x:v>Vehículo 18</x:v>
      </x:c>
      <x:c r="E19" s="20" t="n">
        <x:v>68024000</x:v>
      </x:c>
      <x:c r="F19" s="20" t="n">
        <x:v>82865000</x:v>
      </x:c>
      <x:c r="G19" s="20" t="n">
        <x:f>E19-F19</x:f>
        <x:v>-14841000</x:v>
      </x:c>
      <x:c r="H19" s="21" t="n">
        <x:v>0.21</x:v>
      </x:c>
      <x:c r="I19" s="19" t="n">
        <x:v>67</x:v>
      </x:c>
      <x:c r="J19" s="20" t="n">
        <x:f>IFERROR(G19*(1+H19*I19/12)/I19,0)</x:f>
        <x:v>-481224.9626865672</x:v>
      </x:c>
      <x:c r="K19" s="20" t="n">
        <x:v>26839000</x:v>
      </x:c>
      <x:c r="L19" s="21" t="n">
        <x:f>IFERROR(J19/K19,0)</x:f>
        <x:v>-0.017930063068168235</x:v>
      </x:c>
      <x:c r="M19" s="19" t="str">
        <x:v>Alto</x:v>
      </x:c>
      <x:c r="N19" s="19" t="str">
        <x:v>Carlos Ríos</x:v>
      </x:c>
      <x:c r="O19" s="19" t="str">
        <x:v>En análisis</x:v>
      </x:c>
    </x:row>
    <x:row r="20" ht="21" customHeight="1">
      <x:c r="A20" s="18" t="n">
        <x:v>46218</x:v>
      </x:c>
      <x:c r="B20" s="19" t="str">
        <x:v>AUT-0019</x:v>
      </x:c>
      <x:c r="C20" s="19" t="str">
        <x:v>Arandu SRL</x:v>
      </x:c>
      <x:c r="D20" s="19" t="str">
        <x:v>Vehículo 19</x:v>
      </x:c>
      <x:c r="E20" s="20" t="n">
        <x:v>51067000</x:v>
      </x:c>
      <x:c r="F20" s="20" t="n">
        <x:v>84938000</x:v>
      </x:c>
      <x:c r="G20" s="20" t="n">
        <x:f>E20-F20</x:f>
        <x:v>-33871000</x:v>
      </x:c>
      <x:c r="H20" s="21" t="n">
        <x:v>0.319</x:v>
      </x:c>
      <x:c r="I20" s="19" t="n">
        <x:v>19</x:v>
      </x:c>
      <x:c r="J20" s="20" t="n">
        <x:f>IFERROR(G20*(1+H20*I20/12)/I20,0)</x:f>
        <x:v>-2683088.2938596494</x:v>
      </x:c>
      <x:c r="K20" s="20" t="n">
        <x:v>35168000</x:v>
      </x:c>
      <x:c r="L20" s="21" t="n">
        <x:f>IFERROR(J20/K20,0)</x:f>
        <x:v>-0.07629345694550868</x:v>
      </x:c>
      <x:c r="M20" s="19" t="str">
        <x:v>Bajo</x:v>
      </x:c>
      <x:c r="N20" s="19" t="str">
        <x:v>María Benítez</x:v>
      </x:c>
      <x:c r="O20" s="19" t="str">
        <x:v>Aprobada</x:v>
      </x:c>
    </x:row>
    <x:row r="21" ht="21" customHeight="1">
      <x:c r="A21" s="18" t="n">
        <x:v>46252</x:v>
      </x:c>
      <x:c r="B21" s="19" t="str">
        <x:v>AUT-0020</x:v>
      </x:c>
      <x:c r="C21" s="19" t="str">
        <x:v>Punto Norte</x:v>
      </x:c>
      <x:c r="D21" s="19" t="str">
        <x:v>Vehículo 20</x:v>
      </x:c>
      <x:c r="E21" s="20" t="n">
        <x:v>239935000</x:v>
      </x:c>
      <x:c r="F21" s="20" t="n">
        <x:v>34570000</x:v>
      </x:c>
      <x:c r="G21" s="20" t="n">
        <x:f>E21-F21</x:f>
        <x:v>205365000</x:v>
      </x:c>
      <x:c r="H21" s="21" t="n">
        <x:v>0.085</x:v>
      </x:c>
      <x:c r="I21" s="19" t="n">
        <x:v>46</x:v>
      </x:c>
      <x:c r="J21" s="20" t="n">
        <x:f>IFERROR(G21*(1+H21*I21/12)/I21,0)</x:f>
        <x:v>5919125.271739131</x:v>
      </x:c>
      <x:c r="K21" s="20" t="n">
        <x:v>34780000</x:v>
      </x:c>
      <x:c r="L21" s="21" t="n">
        <x:f>IFERROR(J21/K21,0)</x:f>
        <x:v>0.17018761563367255</x:v>
      </x:c>
      <x:c r="M21" s="19" t="str">
        <x:v>Medio</x:v>
      </x:c>
      <x:c r="N21" s="19" t="str">
        <x:v>Diego Sosa</x:v>
      </x:c>
      <x:c r="O21" s="19" t="str">
        <x:v>Rechazada</x:v>
      </x:c>
    </x:row>
    <x:row r="22" ht="21" customHeight="1">
      <x:c r="A22" s="18" t="n">
        <x:v>46286</x:v>
      </x:c>
      <x:c r="B22" s="19" t="str">
        <x:v>AUT-0021</x:v>
      </x:c>
      <x:c r="C22" s="19" t="str">
        <x:v>Río Verde</x:v>
      </x:c>
      <x:c r="D22" s="19" t="str">
        <x:v>Vehículo 21</x:v>
      </x:c>
      <x:c r="E22" s="20" t="n">
        <x:v>95238000</x:v>
      </x:c>
      <x:c r="F22" s="20" t="n">
        <x:v>68995000</x:v>
      </x:c>
      <x:c r="G22" s="20" t="n">
        <x:f>E22-F22</x:f>
        <x:v>26243000</x:v>
      </x:c>
      <x:c r="H22" s="21" t="n">
        <x:v>0.226</x:v>
      </x:c>
      <x:c r="I22" s="19" t="n">
        <x:v>53</x:v>
      </x:c>
      <x:c r="J22" s="20" t="n">
        <x:f>IFERROR(G22*(1+H22*I22/12)/I22,0)</x:f>
        <x:v>989394.1100628931</x:v>
      </x:c>
      <x:c r="K22" s="20" t="n">
        <x:v>22649000</x:v>
      </x:c>
      <x:c r="L22" s="21" t="n">
        <x:f>IFERROR(J22/K22,0)</x:f>
        <x:v>0.04368378780797797</x:v>
      </x:c>
      <x:c r="M22" s="19" t="str">
        <x:v>Alto</x:v>
      </x:c>
      <x:c r="N22" s="19" t="str">
        <x:v>Lucía Ferreira</x:v>
      </x:c>
      <x:c r="O22" s="19" t="str">
        <x:v>Preaprobada</x:v>
      </x:c>
    </x:row>
    <x:row r="23" ht="21" customHeight="1">
      <x:c r="A23" s="18" t="n">
        <x:v>46319</x:v>
      </x:c>
      <x:c r="B23" s="19" t="str">
        <x:v>AUT-0022</x:v>
      </x:c>
      <x:c r="C23" s="19" t="str">
        <x:v>Delta SA</x:v>
      </x:c>
      <x:c r="D23" s="19" t="str">
        <x:v>Vehículo 22</x:v>
      </x:c>
      <x:c r="E23" s="20" t="n">
        <x:v>62276000</x:v>
      </x:c>
      <x:c r="F23" s="20" t="n">
        <x:v>7993000</x:v>
      </x:c>
      <x:c r="G23" s="20" t="n">
        <x:f>E23-F23</x:f>
        <x:v>54283000</x:v>
      </x:c>
      <x:c r="H23" s="21" t="n">
        <x:v>0.267</x:v>
      </x:c>
      <x:c r="I23" s="19" t="n">
        <x:v>18</x:v>
      </x:c>
      <x:c r="J23" s="20" t="n">
        <x:f>IFERROR(G23*(1+H23*I23/12)/I23,0)</x:f>
        <x:v>4223518.972222222</x:v>
      </x:c>
      <x:c r="K23" s="20" t="n">
        <x:v>37718000</x:v>
      </x:c>
      <x:c r="L23" s="21" t="n">
        <x:f>IFERROR(J23/K23,0)</x:f>
        <x:v>0.11197621751477337</x:v>
      </x:c>
      <x:c r="M23" s="19" t="str">
        <x:v>Bajo</x:v>
      </x:c>
      <x:c r="N23" s="19" t="str">
        <x:v>José Duarte</x:v>
      </x:c>
      <x:c r="O23" s="19" t="str">
        <x:v>En análisis</x:v>
      </x:c>
    </x:row>
    <x:row r="24" ht="21" customHeight="1">
      <x:c r="A24" s="18" t="n">
        <x:v>46329</x:v>
      </x:c>
      <x:c r="B24" s="19" t="str">
        <x:v>AUT-0023</x:v>
      </x:c>
      <x:c r="C24" s="19" t="str">
        <x:v>Mercado Uno</x:v>
      </x:c>
      <x:c r="D24" s="19" t="str">
        <x:v>Vehículo 23</x:v>
      </x:c>
      <x:c r="E24" s="20" t="n">
        <x:v>59925000</x:v>
      </x:c>
      <x:c r="F24" s="20" t="n">
        <x:v>82591000</x:v>
      </x:c>
      <x:c r="G24" s="20" t="n">
        <x:f>E24-F24</x:f>
        <x:v>-22666000</x:v>
      </x:c>
      <x:c r="H24" s="21" t="n">
        <x:v>0.242</x:v>
      </x:c>
      <x:c r="I24" s="19" t="n">
        <x:v>17</x:v>
      </x:c>
      <x:c r="J24" s="20" t="n">
        <x:f>IFERROR(G24*(1+H24*I24/12)/I24,0)</x:f>
        <x:v>-1790391.7843137253</x:v>
      </x:c>
      <x:c r="K24" s="20" t="n">
        <x:v>22931000</x:v>
      </x:c>
      <x:c r="L24" s="21" t="n">
        <x:f>IFERROR(J24/K24,0)</x:f>
        <x:v>-0.07807735311646789</x:v>
      </x:c>
      <x:c r="M24" s="19" t="str">
        <x:v>Medio</x:v>
      </x:c>
      <x:c r="N24" s="19" t="str">
        <x:v>Sofía Giménez</x:v>
      </x:c>
      <x:c r="O24" s="19" t="str">
        <x:v>Aprobada</x:v>
      </x:c>
    </x:row>
    <x:row r="25" ht="21" customHeight="1">
      <x:c r="A25" s="18" t="n">
        <x:v>46362</x:v>
      </x:c>
      <x:c r="B25" s="19" t="str">
        <x:v>AUT-0024</x:v>
      </x:c>
      <x:c r="C25" s="19" t="str">
        <x:v>Visiona</x:v>
      </x:c>
      <x:c r="D25" s="19" t="str">
        <x:v>Vehículo 24</x:v>
      </x:c>
      <x:c r="E25" s="20" t="n">
        <x:v>215319000</x:v>
      </x:c>
      <x:c r="F25" s="20" t="n">
        <x:v>8235000</x:v>
      </x:c>
      <x:c r="G25" s="20" t="n">
        <x:f>E25-F25</x:f>
        <x:v>207084000</x:v>
      </x:c>
      <x:c r="H25" s="21" t="n">
        <x:v>0.174</x:v>
      </x:c>
      <x:c r="I25" s="19" t="n">
        <x:v>17</x:v>
      </x:c>
      <x:c r="J25" s="20" t="n">
        <x:f>IFERROR(G25*(1+H25*I25/12)/I25,0)</x:f>
        <x:v>15184129.764705881</x:v>
      </x:c>
      <x:c r="K25" s="20" t="n">
        <x:v>32864000</x:v>
      </x:c>
      <x:c r="L25" s="21" t="n">
        <x:f>IFERROR(J25/K25,0)</x:f>
        <x:v>0.4620292649922676</x:v>
      </x:c>
      <x:c r="M25" s="19" t="str">
        <x:v>Alto</x:v>
      </x:c>
      <x:c r="N25" s="19" t="str">
        <x:v>Miguel Acosta</x:v>
      </x:c>
      <x:c r="O25" s="19" t="str">
        <x:v>Rechazada</x:v>
      </x:c>
    </x:row>
    <x:row r="26" ht="21" customHeight="1">
      <x:c r="A26" s="18" t="n">
        <x:v>46038</x:v>
      </x:c>
      <x:c r="B26" s="19" t="str">
        <x:v>AUT-0025</x:v>
      </x:c>
      <x:c r="C26" s="19" t="str">
        <x:v>Comercial Guaraní</x:v>
      </x:c>
      <x:c r="D26" s="19" t="str">
        <x:v>Vehículo 25</x:v>
      </x:c>
      <x:c r="E26" s="20" t="n">
        <x:v>185248000</x:v>
      </x:c>
      <x:c r="F26" s="20" t="n">
        <x:v>23617000</x:v>
      </x:c>
      <x:c r="G26" s="20" t="n">
        <x:f>E26-F26</x:f>
        <x:v>161631000</x:v>
      </x:c>
      <x:c r="H26" s="21" t="n">
        <x:v>0.274</x:v>
      </x:c>
      <x:c r="I26" s="19" t="n">
        <x:v>18</x:v>
      </x:c>
      <x:c r="J26" s="20" t="n">
        <x:f>IFERROR(G26*(1+H26*I26/12)/I26,0)</x:f>
        <x:v>12670074.5</x:v>
      </x:c>
      <x:c r="K26" s="20" t="n">
        <x:v>13887000</x:v>
      </x:c>
      <x:c r="L26" s="21" t="n">
        <x:f>IFERROR(J26/K26,0)</x:f>
        <x:v>0.9123694462446893</x:v>
      </x:c>
      <x:c r="M26" s="19" t="str">
        <x:v>Bajo</x:v>
      </x:c>
      <x:c r="N26" s="19" t="str">
        <x:v>Ana Vera</x:v>
      </x:c>
      <x:c r="O26" s="19" t="str">
        <x:v>Preaprobada</x:v>
      </x:c>
    </x:row>
    <x:row r="27" ht="21" customHeight="1">
      <x:c r="A27" s="18" t="n">
        <x:v>46072</x:v>
      </x:c>
      <x:c r="B27" s="19" t="str">
        <x:v>AUT-0026</x:v>
      </x:c>
      <x:c r="C27" s="19" t="str">
        <x:v>Nexo Py</x:v>
      </x:c>
      <x:c r="D27" s="19" t="str">
        <x:v>Vehículo 26</x:v>
      </x:c>
      <x:c r="E27" s="20" t="n">
        <x:v>56517000</x:v>
      </x:c>
      <x:c r="F27" s="20" t="n">
        <x:v>63420000</x:v>
      </x:c>
      <x:c r="G27" s="20" t="n">
        <x:f>E27-F27</x:f>
        <x:v>-6903000</x:v>
      </x:c>
      <x:c r="H27" s="21" t="n">
        <x:v>0.188</x:v>
      </x:c>
      <x:c r="I27" s="19" t="n">
        <x:v>20</x:v>
      </x:c>
      <x:c r="J27" s="20" t="n">
        <x:f>IFERROR(G27*(1+H27*I27/12)/I27,0)</x:f>
        <x:v>-453297</x:v>
      </x:c>
      <x:c r="K27" s="20" t="n">
        <x:v>22308000</x:v>
      </x:c>
      <x:c r="L27" s="21" t="n">
        <x:f>IFERROR(J27/K27,0)</x:f>
        <x:v>-0.02031993006993007</x:v>
      </x:c>
      <x:c r="M27" s="19" t="str">
        <x:v>Medio</x:v>
      </x:c>
      <x:c r="N27" s="19" t="str">
        <x:v>Carlos Ríos</x:v>
      </x:c>
      <x:c r="O27" s="19" t="str">
        <x:v>En análisis</x:v>
      </x:c>
    </x:row>
    <x:row r="28" ht="21" customHeight="1">
      <x:c r="A28" s="18" t="n">
        <x:v>46103</x:v>
      </x:c>
      <x:c r="B28" s="19" t="str">
        <x:v>AUT-0027</x:v>
      </x:c>
      <x:c r="C28" s="19" t="str">
        <x:v>Arandu SRL</x:v>
      </x:c>
      <x:c r="D28" s="19" t="str">
        <x:v>Vehículo 27</x:v>
      </x:c>
      <x:c r="E28" s="20" t="n">
        <x:v>136262000</x:v>
      </x:c>
      <x:c r="F28" s="20" t="n">
        <x:v>78424000</x:v>
      </x:c>
      <x:c r="G28" s="20" t="n">
        <x:f>E28-F28</x:f>
        <x:v>57838000</x:v>
      </x:c>
      <x:c r="H28" s="21" t="n">
        <x:v>0.158</x:v>
      </x:c>
      <x:c r="I28" s="19" t="n">
        <x:v>61</x:v>
      </x:c>
      <x:c r="J28" s="20" t="n">
        <x:f>IFERROR(G28*(1+H28*I28/12)/I28,0)</x:f>
        <x:v>1709697.6010928962</x:v>
      </x:c>
      <x:c r="K28" s="20" t="n">
        <x:v>29294000</x:v>
      </x:c>
      <x:c r="L28" s="21" t="n">
        <x:f>IFERROR(J28/K28,0)</x:f>
        <x:v>0.05836340551283185</x:v>
      </x:c>
      <x:c r="M28" s="19" t="str">
        <x:v>Alto</x:v>
      </x:c>
      <x:c r="N28" s="19" t="str">
        <x:v>María Benítez</x:v>
      </x:c>
      <x:c r="O28" s="19" t="str">
        <x:v>Aprobada</x:v>
      </x:c>
    </x:row>
    <x:row r="29" ht="21" customHeight="1">
      <x:c r="A29" s="18" t="n">
        <x:v>46137</x:v>
      </x:c>
      <x:c r="B29" s="19" t="str">
        <x:v>AUT-0028</x:v>
      </x:c>
      <x:c r="C29" s="19" t="str">
        <x:v>Punto Norte</x:v>
      </x:c>
      <x:c r="D29" s="19" t="str">
        <x:v>Vehículo 28</x:v>
      </x:c>
      <x:c r="E29" s="20" t="n">
        <x:v>162441000</x:v>
      </x:c>
      <x:c r="F29" s="20" t="n">
        <x:v>94921000</x:v>
      </x:c>
      <x:c r="G29" s="20" t="n">
        <x:f>E29-F29</x:f>
        <x:v>67520000</x:v>
      </x:c>
      <x:c r="H29" s="21" t="n">
        <x:v>0.212</x:v>
      </x:c>
      <x:c r="I29" s="19" t="n">
        <x:v>45</x:v>
      </x:c>
      <x:c r="J29" s="20" t="n">
        <x:f>IFERROR(G29*(1+H29*I29/12)/I29,0)</x:f>
        <x:v>2693297.777777778</x:v>
      </x:c>
      <x:c r="K29" s="20" t="n">
        <x:v>30598000</x:v>
      </x:c>
      <x:c r="L29" s="21" t="n">
        <x:f>IFERROR(J29/K29,0)</x:f>
        <x:v>0.08802202032086338</x:v>
      </x:c>
      <x:c r="M29" s="19" t="str">
        <x:v>Bajo</x:v>
      </x:c>
      <x:c r="N29" s="19" t="str">
        <x:v>Diego Sosa</x:v>
      </x:c>
      <x:c r="O29" s="19" t="str">
        <x:v>Rechazada</x:v>
      </x:c>
    </x:row>
    <x:row r="30" ht="21" customHeight="1">
      <x:c r="A30" s="18" t="n">
        <x:v>46146</x:v>
      </x:c>
      <x:c r="B30" s="19" t="str">
        <x:v>AUT-0029</x:v>
      </x:c>
      <x:c r="C30" s="19" t="str">
        <x:v>Río Verde</x:v>
      </x:c>
      <x:c r="D30" s="19" t="str">
        <x:v>Vehículo 29</x:v>
      </x:c>
      <x:c r="E30" s="20" t="n">
        <x:v>256928000</x:v>
      </x:c>
      <x:c r="F30" s="20" t="n">
        <x:v>76445000</x:v>
      </x:c>
      <x:c r="G30" s="20" t="n">
        <x:f>E30-F30</x:f>
        <x:v>180483000</x:v>
      </x:c>
      <x:c r="H30" s="21" t="n">
        <x:v>0.198</x:v>
      </x:c>
      <x:c r="I30" s="19" t="n">
        <x:v>48</x:v>
      </x:c>
      <x:c r="J30" s="20" t="n">
        <x:f>IFERROR(G30*(1+H30*I30/12)/I30,0)</x:f>
        <x:v>6738032.000000001</x:v>
      </x:c>
      <x:c r="K30" s="20" t="n">
        <x:v>24271000</x:v>
      </x:c>
      <x:c r="L30" s="21" t="n">
        <x:f>IFERROR(J30/K30,0)</x:f>
        <x:v>0.27761657945696516</x:v>
      </x:c>
      <x:c r="M30" s="19" t="str">
        <x:v>Medio</x:v>
      </x:c>
      <x:c r="N30" s="19" t="str">
        <x:v>Lucía Ferreira</x:v>
      </x:c>
      <x:c r="O30" s="19" t="str">
        <x:v>Preaprobada</x:v>
      </x:c>
    </x:row>
    <x:row r="31" ht="21" customHeight="1">
      <x:c r="A31" s="18" t="n">
        <x:v>46180</x:v>
      </x:c>
      <x:c r="B31" s="19" t="str">
        <x:v>AUT-0030</x:v>
      </x:c>
      <x:c r="C31" s="19" t="str">
        <x:v>Delta SA</x:v>
      </x:c>
      <x:c r="D31" s="19" t="str">
        <x:v>Vehículo 30</x:v>
      </x:c>
      <x:c r="E31" s="20" t="n">
        <x:v>94897000</x:v>
      </x:c>
      <x:c r="F31" s="20" t="n">
        <x:v>25363000</x:v>
      </x:c>
      <x:c r="G31" s="20" t="n">
        <x:f>E31-F31</x:f>
        <x:v>69534000</x:v>
      </x:c>
      <x:c r="H31" s="21" t="n">
        <x:v>0.193</x:v>
      </x:c>
      <x:c r="I31" s="19" t="n">
        <x:v>14</x:v>
      </x:c>
      <x:c r="J31" s="20" t="n">
        <x:f>IFERROR(G31*(1+H31*I31/12)/I31,0)</x:f>
        <x:v>6085052.785714285</x:v>
      </x:c>
      <x:c r="K31" s="20" t="n">
        <x:v>19196000</x:v>
      </x:c>
      <x:c r="L31" s="21" t="n">
        <x:f>IFERROR(J31/K31,0)</x:f>
        <x:v>0.31699587339624324</x:v>
      </x:c>
      <x:c r="M31" s="19" t="str">
        <x:v>Alto</x:v>
      </x:c>
      <x:c r="N31" s="19" t="str">
        <x:v>José Duarte</x:v>
      </x:c>
      <x:c r="O31" s="19" t="str">
        <x:v>En análisis</x:v>
      </x:c>
    </x:row>
    <x:row r="32" ht="21" customHeight="1">
      <x:c r="A32" s="18" t="n">
        <x:v>46213</x:v>
      </x:c>
      <x:c r="B32" s="19" t="str">
        <x:v>AUT-0031</x:v>
      </x:c>
      <x:c r="C32" s="19" t="str">
        <x:v>Mercado Uno</x:v>
      </x:c>
      <x:c r="D32" s="19" t="str">
        <x:v>Vehículo 31</x:v>
      </x:c>
      <x:c r="E32" s="20" t="n">
        <x:v>186912000</x:v>
      </x:c>
      <x:c r="F32" s="20" t="n">
        <x:v>91756000</x:v>
      </x:c>
      <x:c r="G32" s="20" t="n">
        <x:f>E32-F32</x:f>
        <x:v>95156000</x:v>
      </x:c>
      <x:c r="H32" s="21" t="n">
        <x:v>0.219</x:v>
      </x:c>
      <x:c r="I32" s="19" t="n">
        <x:v>49</x:v>
      </x:c>
      <x:c r="J32" s="20" t="n">
        <x:f>IFERROR(G32*(1+H32*I32/12)/I32,0)</x:f>
        <x:v>3678556.1836734693</x:v>
      </x:c>
      <x:c r="K32" s="20" t="n">
        <x:v>18954000</x:v>
      </x:c>
      <x:c r="L32" s="21" t="n">
        <x:f>IFERROR(J32/K32,0)</x:f>
        <x:v>0.19407809347227337</x:v>
      </x:c>
      <x:c r="M32" s="19" t="str">
        <x:v>Bajo</x:v>
      </x:c>
      <x:c r="N32" s="19" t="str">
        <x:v>Sofía Giménez</x:v>
      </x:c>
      <x:c r="O32" s="19" t="str">
        <x:v>Aprobada</x:v>
      </x:c>
    </x:row>
    <x:row r="33" ht="21" customHeight="1">
      <x:c r="A33" s="18" t="n">
        <x:v>46247</x:v>
      </x:c>
      <x:c r="B33" s="19" t="str">
        <x:v>AUT-0032</x:v>
      </x:c>
      <x:c r="C33" s="19" t="str">
        <x:v>Visiona</x:v>
      </x:c>
      <x:c r="D33" s="19" t="str">
        <x:v>Vehículo 32</x:v>
      </x:c>
      <x:c r="E33" s="20" t="n">
        <x:v>162453000</x:v>
      </x:c>
      <x:c r="F33" s="20" t="n">
        <x:v>70754000</x:v>
      </x:c>
      <x:c r="G33" s="20" t="n">
        <x:f>E33-F33</x:f>
        <x:v>91699000</x:v>
      </x:c>
      <x:c r="H33" s="21" t="n">
        <x:v>0.147</x:v>
      </x:c>
      <x:c r="I33" s="19" t="n">
        <x:v>20</x:v>
      </x:c>
      <x:c r="J33" s="20" t="n">
        <x:f>IFERROR(G33*(1+H33*I33/12)/I33,0)</x:f>
        <x:v>5708262.750000001</x:v>
      </x:c>
      <x:c r="K33" s="20" t="n">
        <x:v>12234000</x:v>
      </x:c>
      <x:c r="L33" s="21" t="n">
        <x:f>IFERROR(J33/K33,0)</x:f>
        <x:v>0.46659005640019624</x:v>
      </x:c>
      <x:c r="M33" s="19" t="str">
        <x:v>Medio</x:v>
      </x:c>
      <x:c r="N33" s="19" t="str">
        <x:v>Miguel Acosta</x:v>
      </x:c>
      <x:c r="O33" s="19" t="str">
        <x:v>Rechazada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Vehículo</x:v>
      </x:c>
      <x:c r="B3" s="117" t="str">
        <x:v>Capital financiado Gs.</x:v>
      </x:c>
      <x:c r="D3" s="117" t="str">
        <x:v>Analista</x:v>
      </x:c>
      <x:c r="E3" s="117" t="str">
        <x:v>Relación cuota-ingreso %</x:v>
      </x:c>
      <x:c r="G3" s="117" t="str">
        <x:v>Estado</x:v>
      </x:c>
      <x:c r="H3" s="117" t="str">
        <x:v>Registros</x:v>
      </x:c>
      <x:c r="J3" s="117" t="str">
        <x:v>Fecha solicitud</x:v>
      </x:c>
      <x:c r="K3" s="117" t="str">
        <x:v>Capital financiado Gs.</x:v>
      </x:c>
    </x:row>
    <x:row r="4">
      <x:c r="A4" s="118" t="str">
        <x:v>Vehículo 01</x:v>
      </x:c>
      <x:c r="B4" s="119" t="n">
        <x:f>SUMIF('Financiaciones'!$D$2:$D$33,A4,'Financiaciones'!$G$2:$G$33)</x:f>
        <x:v>-9607000</x:v>
      </x:c>
      <x:c r="D4" s="118" t="str">
        <x:v>Ana Vera</x:v>
      </x:c>
      <x:c r="E4" s="120" t="n">
        <x:f>IFERROR(AVERAGEIF('Financiaciones'!$N$2:$N$33,D4,'Financiaciones'!$L$2:$L$33),0)</x:f>
        <x:v>0.34052128420672123</x:v>
      </x:c>
      <x:c r="G4" s="118" t="str">
        <x:v>Preaprobada</x:v>
      </x:c>
      <x:c r="H4" s="121" t="n">
        <x:f>COUNTIF('Financiaciones'!$O$2:$O$33,G4)</x:f>
        <x:v>8</x:v>
      </x:c>
      <x:c r="J4" s="118" t="str">
        <x:v>2026-01-02</x:v>
      </x:c>
      <x:c r="K4" s="119" t="n">
        <x:f>SUMIF('Financiaciones'!$A$2:$A$33,DATE(2026,1,2),'Financiaciones'!$G$2:$G$33)</x:f>
        <x:v>-9607000</x:v>
      </x:c>
    </x:row>
    <x:row r="5">
      <x:c r="A5" s="118" t="str">
        <x:v>Vehículo 02</x:v>
      </x:c>
      <x:c r="B5" s="119" t="n">
        <x:f>SUMIF('Financiaciones'!$D$2:$D$33,A5,'Financiaciones'!$G$2:$G$33)</x:f>
        <x:v>84059000</x:v>
      </x:c>
      <x:c r="D5" s="118" t="str">
        <x:v>Carlos Ríos</x:v>
      </x:c>
      <x:c r="E5" s="120" t="n">
        <x:f>IFERROR(AVERAGEIF('Financiaciones'!$N$2:$N$33,D5,'Financiaciones'!$L$2:$L$33),0)</x:f>
        <x:v>0.11885495014867012</x:v>
      </x:c>
      <x:c r="G5" s="118" t="str">
        <x:v>En análisis</x:v>
      </x:c>
      <x:c r="H5" s="121" t="n">
        <x:f>COUNTIF('Financiaciones'!$O$2:$O$33,G5)</x:f>
        <x:v>8</x:v>
      </x:c>
      <x:c r="J5" s="118" t="str">
        <x:v>2026-02-05</x:v>
      </x:c>
      <x:c r="K5" s="119" t="n">
        <x:f>SUMIF('Financiaciones'!$A$2:$A$33,DATE(2026,2,5),'Financiaciones'!$G$2:$G$33)</x:f>
        <x:v>84059000</x:v>
      </x:c>
    </x:row>
    <x:row r="6">
      <x:c r="A6" s="118" t="str">
        <x:v>Vehículo 03</x:v>
      </x:c>
      <x:c r="B6" s="119" t="n">
        <x:f>SUMIF('Financiaciones'!$D$2:$D$33,A6,'Financiaciones'!$G$2:$G$33)</x:f>
        <x:v>-2657000</x:v>
      </x:c>
      <x:c r="D6" s="118" t="str">
        <x:v>María Benítez</x:v>
      </x:c>
      <x:c r="E6" s="120" t="n">
        <x:f>IFERROR(AVERAGEIF('Financiaciones'!$N$2:$N$33,D6,'Financiaciones'!$L$2:$L$33),0)</x:f>
        <x:v>0.04201733551190568</x:v>
      </x:c>
      <x:c r="G6" s="118" t="str">
        <x:v>Aprobada</x:v>
      </x:c>
      <x:c r="H6" s="121" t="n">
        <x:f>COUNTIF('Financiaciones'!$O$2:$O$33,G6)</x:f>
        <x:v>8</x:v>
      </x:c>
      <x:c r="J6" s="118" t="str">
        <x:v>2026-03-08</x:v>
      </x:c>
      <x:c r="K6" s="119" t="n">
        <x:f>SUMIF('Financiaciones'!$A$2:$A$33,DATE(2026,3,8),'Financiaciones'!$G$2:$G$33)</x:f>
        <x:v>-2657000</x:v>
      </x:c>
    </x:row>
    <x:row r="7">
      <x:c r="A7" s="118" t="str">
        <x:v>Vehículo 04</x:v>
      </x:c>
      <x:c r="B7" s="119" t="n">
        <x:f>SUMIF('Financiaciones'!$D$2:$D$33,A7,'Financiaciones'!$G$2:$G$33)</x:f>
        <x:v>38106000</x:v>
      </x:c>
      <x:c r="D7" s="118" t="str">
        <x:v>Diego Sosa</x:v>
      </x:c>
      <x:c r="E7" s="120" t="n">
        <x:f>IFERROR(AVERAGEIF('Financiaciones'!$N$2:$N$33,D7,'Financiaciones'!$L$2:$L$33),0)</x:f>
        <x:v>0.17308063499579357</x:v>
      </x:c>
      <x:c r="G7" s="118" t="str">
        <x:v>Rechazada</x:v>
      </x:c>
      <x:c r="H7" s="121" t="n">
        <x:f>COUNTIF('Financiaciones'!$O$2:$O$33,G7)</x:f>
        <x:v>8</x:v>
      </x:c>
      <x:c r="J7" s="118" t="str">
        <x:v>2026-04-11</x:v>
      </x:c>
      <x:c r="K7" s="119" t="n">
        <x:f>SUMIF('Financiaciones'!$A$2:$A$33,DATE(2026,4,11),'Financiaciones'!$G$2:$G$33)</x:f>
        <x:v>38106000</x:v>
      </x:c>
    </x:row>
    <x:row r="8">
      <x:c r="A8" s="118" t="str">
        <x:v>Vehículo 05</x:v>
      </x:c>
      <x:c r="B8" s="119" t="n">
        <x:f>SUMIF('Financiaciones'!$D$2:$D$33,A8,'Financiaciones'!$G$2:$G$33)</x:f>
        <x:v>20377000</x:v>
      </x:c>
      <x:c r="D8" s="118" t="str">
        <x:v>Lucía Ferreira</x:v>
      </x:c>
      <x:c r="E8" s="120" t="n">
        <x:f>IFERROR(AVERAGEIF('Financiaciones'!$N$2:$N$33,D8,'Financiaciones'!$L$2:$L$33),0)</x:f>
        <x:v>0.10752159384420912</x:v>
      </x:c>
      <x:c r="J8" s="118" t="str">
        <x:v>2026-05-14</x:v>
      </x:c>
      <x:c r="K8" s="119" t="n">
        <x:f>SUMIF('Financiaciones'!$A$2:$A$33,DATE(2026,5,14),'Financiaciones'!$G$2:$G$33)</x:f>
        <x:v>20377000</x:v>
      </x:c>
    </x:row>
    <x:row r="9">
      <x:c r="A9" s="118" t="str">
        <x:v>Vehículo 06</x:v>
      </x:c>
      <x:c r="B9" s="119" t="n">
        <x:f>SUMIF('Financiaciones'!$D$2:$D$33,A9,'Financiaciones'!$G$2:$G$33)</x:f>
        <x:v>189425000</x:v>
      </x:c>
      <x:c r="D9" s="118" t="str">
        <x:v>José Duarte</x:v>
      </x:c>
      <x:c r="E9" s="120" t="n">
        <x:f>IFERROR(AVERAGEIF('Financiaciones'!$N$2:$N$33,D9,'Financiaciones'!$L$2:$L$33),0)</x:f>
        <x:v>0.363519847059567</x:v>
      </x:c>
      <x:c r="J9" s="118" t="str">
        <x:v>2026-06-17</x:v>
      </x:c>
      <x:c r="K9" s="119" t="n">
        <x:f>SUMIF('Financiaciones'!$A$2:$A$33,DATE(2026,6,17),'Financiaciones'!$G$2:$G$33)</x:f>
        <x:v>189425000</x:v>
      </x:c>
    </x:row>
    <x:row r="10">
      <x:c r="A10" s="118" t="str">
        <x:v>Vehículo 07</x:v>
      </x:c>
      <x:c r="B10" s="119" t="n">
        <x:f>SUMIF('Financiaciones'!$D$2:$D$33,A10,'Financiaciones'!$G$2:$G$33)</x:f>
        <x:v>52322000</x:v>
      </x:c>
      <x:c r="D10" s="118" t="str">
        <x:v>Sofía Giménez</x:v>
      </x:c>
      <x:c r="E10" s="120" t="n">
        <x:f>IFERROR(AVERAGEIF('Financiaciones'!$N$2:$N$33,D10,'Financiaciones'!$L$2:$L$33),0)</x:f>
        <x:v>0.31939571131868105</x:v>
      </x:c>
      <x:c r="J10" s="118" t="str">
        <x:v>2026-07-20</x:v>
      </x:c>
      <x:c r="K10" s="119" t="n">
        <x:f>SUMIF('Financiaciones'!$A$2:$A$33,DATE(2026,7,20),'Financiaciones'!$G$2:$G$33)</x:f>
        <x:v>52322000</x:v>
      </x:c>
    </x:row>
    <x:row r="11">
      <x:c r="A11" s="118" t="str">
        <x:v>Vehículo 08</x:v>
      </x:c>
      <x:c r="B11" s="119" t="n">
        <x:f>SUMIF('Financiaciones'!$D$2:$D$33,A11,'Financiaciones'!$G$2:$G$33)</x:f>
        <x:v>59507000</x:v>
      </x:c>
      <x:c r="D11" s="118" t="str">
        <x:v>Miguel Acosta</x:v>
      </x:c>
      <x:c r="E11" s="120" t="n">
        <x:f>IFERROR(AVERAGEIF('Financiaciones'!$N$2:$N$33,D11,'Financiaciones'!$L$2:$L$33),0)</x:f>
        <x:v>0.3256749739505892</x:v>
      </x:c>
      <x:c r="J11" s="118" t="str">
        <x:v>2026-08-23</x:v>
      </x:c>
      <x:c r="K11" s="119" t="n">
        <x:f>SUMIF('Financiaciones'!$A$2:$A$33,DATE(2026,8,23),'Financiaciones'!$G$2:$G$33)</x:f>
        <x:v>59507000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Financiación automotora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“Financiaciones”.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BCP · Operaciones de mercado y cotizaciones</x:v>
      </x:c>
      <x:c r="C9" s="174" t="str">
        <x:v>https://www.bcp.gov.py/operaciones-de-mercado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