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61b3f7ada4c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7b096988656a4aaf"/>
    <x:sheet xmlns:r="http://schemas.openxmlformats.org/officeDocument/2006/relationships" name="Proyección" sheetId="2" r:id="Ra80df70be5dc4de8"/>
    <x:sheet xmlns:r="http://schemas.openxmlformats.org/officeDocument/2006/relationships" name="Análisis" sheetId="3" r:id="R9268c71130d3495b"/>
    <x:sheet xmlns:r="http://schemas.openxmlformats.org/officeDocument/2006/relationships" name="Guía de uso" sheetId="4" r:id="Ra3f67f9c33b04ec2"/>
    <x:sheet xmlns:r="http://schemas.openxmlformats.org/officeDocument/2006/relationships" name="Fuentes" sheetId="5" r:id="Ra623dd926b414f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dd/mm/yyyy"/>
    <x:numFmt numFmtId="201" formatCode="#,##0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72033"/>
      <x:name val="Carlito"/>
    </x:font>
    <x:font>
      <x:b/>
      <x:sz val="16"/>
      <x:color rgb="FF172033"/>
      <x:name val="Carlito"/>
    </x:font>
    <x:font>
      <x:i/>
      <x:sz val="9"/>
      <x:color rgb="FF172033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72033"/>
      <x:name val="Carlito"/>
    </x:font>
    <x:font>
      <x:i/>
      <x:sz val="11"/>
      <x:color rgb="FF172033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01828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4F46E5"/>
      </x:patternFill>
    </x:fill>
    <x:fill>
      <x:patternFill patternType="solid">
        <x:fgColor rgb="FFEEF2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4F46E5"/>
      </x:left>
      <x:top style="thin">
        <x:color rgb="FF4F46E5"/>
      </x:top>
    </x:border>
    <x:border>
      <x:top style="thin">
        <x:color rgb="FF4F46E5"/>
      </x:top>
    </x:border>
    <x:border>
      <x:right style="thin">
        <x:color rgb="FF4F46E5"/>
      </x:right>
      <x:top style="thin">
        <x:color rgb="FF4F46E5"/>
      </x:top>
    </x:border>
    <x:border>
      <x:left style="thin">
        <x:color rgb="FF4F46E5"/>
      </x:left>
    </x:border>
    <x:border>
      <x:right style="thin">
        <x:color rgb="FF4F46E5"/>
      </x:right>
    </x:border>
    <x:border>
      <x:left style="thin">
        <x:color rgb="FF4F46E5"/>
      </x:left>
      <x:bottom style="thin">
        <x:color rgb="FF4F46E5"/>
      </x:bottom>
    </x:border>
    <x:border>
      <x:bottom style="thin">
        <x:color rgb="FF4F46E5"/>
      </x:bottom>
    </x:border>
    <x:border>
      <x:right style="thin">
        <x:color rgb="FF4F46E5"/>
      </x:right>
      <x:bottom style="thin">
        <x:color rgb="FF4F46E5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4F46E5"/>
      </x:left>
      <x:right style="thin">
        <x:color rgb="FF4F46E5"/>
      </x:right>
      <x:top style="thin">
        <x:color rgb="FF4F46E5"/>
      </x:top>
      <x:bottom style="thin">
        <x:color rgb="FF4F46E5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7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3" fontId="6" fillId="6" borderId="2" xfId="0" applyNumberFormat="1" applyFont="1" applyFill="1" applyBorder="1" applyAlignment="1">
      <x:alignment horizontal="center" vertical="center"/>
    </x:xf>
    <x:xf numFmtId="203" fontId="6" fillId="6" borderId="3" xfId="0" applyNumberFormat="1" applyFont="1" applyFill="1" applyBorder="1" applyAlignment="1">
      <x:alignment horizontal="center" vertical="center"/>
    </x:xf>
    <x:xf numFmtId="203" fontId="6" fillId="6" borderId="4" xfId="0" applyNumberFormat="1" applyFont="1" applyFill="1" applyBorder="1" applyAlignment="1">
      <x:alignment horizontal="center" vertical="center"/>
    </x:xf>
    <x:xf numFmtId="203" fontId="6" fillId="6" borderId="5" xfId="0" applyNumberFormat="1" applyFont="1" applyFill="1" applyBorder="1" applyAlignment="1">
      <x:alignment horizontal="center" vertical="center"/>
    </x:xf>
    <x:xf numFmtId="203" fontId="6" fillId="6" borderId="0" xfId="0" applyNumberFormat="1" applyFont="1" applyFill="1" applyBorder="1" applyAlignment="1">
      <x:alignment horizontal="center" vertical="center"/>
    </x:xf>
    <x:xf numFmtId="203" fontId="6" fillId="6" borderId="6" xfId="0" applyNumberFormat="1" applyFont="1" applyFill="1" applyBorder="1" applyAlignment="1">
      <x:alignment horizontal="center" vertical="center"/>
    </x:xf>
    <x:xf numFmtId="203" fontId="6" fillId="6" borderId="7" xfId="0" applyNumberFormat="1" applyFont="1" applyFill="1" applyBorder="1" applyAlignment="1">
      <x:alignment horizontal="center" vertical="center"/>
    </x:xf>
    <x:xf numFmtId="203" fontId="6" fillId="6" borderId="8" xfId="0" applyNumberFormat="1" applyFont="1" applyFill="1" applyBorder="1" applyAlignment="1">
      <x:alignment horizontal="center" vertical="center"/>
    </x:xf>
    <x:xf numFmtId="203" fontId="6" fillId="6" borderId="9" xfId="0" applyNumberFormat="1" applyFont="1" applyFill="1" applyBorder="1" applyAlignment="1">
      <x:alignment horizontal="center" vertical="center"/>
    </x:xf>
    <x:xf numFmtId="201" fontId="6" fillId="6" borderId="2" xfId="0" applyNumberFormat="1" applyFont="1" applyFill="1" applyBorder="1" applyAlignment="1">
      <x:alignment horizontal="center" vertical="center"/>
    </x:xf>
    <x:xf numFmtId="201" fontId="6" fillId="6" borderId="3" xfId="0" applyNumberFormat="1" applyFont="1" applyFill="1" applyBorder="1" applyAlignment="1">
      <x:alignment horizontal="center" vertical="center"/>
    </x:xf>
    <x:xf numFmtId="201" fontId="6" fillId="6" borderId="4" xfId="0" applyNumberFormat="1" applyFont="1" applyFill="1" applyBorder="1" applyAlignment="1">
      <x:alignment horizontal="center" vertical="center"/>
    </x:xf>
    <x:xf numFmtId="201" fontId="6" fillId="6" borderId="5" xfId="0" applyNumberFormat="1" applyFont="1" applyFill="1" applyBorder="1" applyAlignment="1">
      <x:alignment horizontal="center" vertical="center"/>
    </x:xf>
    <x:xf numFmtId="201" fontId="6" fillId="6" borderId="0" xfId="0" applyNumberFormat="1" applyFont="1" applyFill="1" applyBorder="1" applyAlignment="1">
      <x:alignment horizontal="center" vertical="center"/>
    </x:xf>
    <x:xf numFmtId="201" fontId="6" fillId="6" borderId="6" xfId="0" applyNumberFormat="1" applyFont="1" applyFill="1" applyBorder="1" applyAlignment="1">
      <x:alignment horizontal="center" vertical="center"/>
    </x:xf>
    <x:xf numFmtId="201" fontId="6" fillId="6" borderId="7" xfId="0" applyNumberFormat="1" applyFont="1" applyFill="1" applyBorder="1" applyAlignment="1">
      <x:alignment horizontal="center" vertical="center"/>
    </x:xf>
    <x:xf numFmtId="201" fontId="6" fillId="6" borderId="8" xfId="0" applyNumberFormat="1" applyFont="1" applyFill="1" applyBorder="1" applyAlignment="1">
      <x:alignment horizontal="center" vertical="center"/>
    </x:xf>
    <x:xf numFmtId="201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3" fontId="0" fillId="0" borderId="10" xfId="0" applyNumberFormat="1" applyFont="1" applyFill="1" applyBorder="1"/>
    <x:xf numFmtId="201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929ebd39a74452" /><Relationship Type="http://schemas.openxmlformats.org/officeDocument/2006/relationships/theme" Target="/xl/theme/theme1.xml" Id="Rf3f282e2054643b3" /><Relationship Type="http://schemas.openxmlformats.org/officeDocument/2006/relationships/sharedStrings" Target="/xl/sharedStrings.xml" Id="R9944868fa4aa4275" /><Relationship Type="http://schemas.openxmlformats.org/officeDocument/2006/relationships/worksheet" Target="/xl/worksheets/sheet1.xml" Id="R7b096988656a4aaf" /><Relationship Type="http://schemas.openxmlformats.org/officeDocument/2006/relationships/worksheet" Target="/xl/worksheets/sheet2.xml" Id="Ra80df70be5dc4de8" /><Relationship Type="http://schemas.openxmlformats.org/officeDocument/2006/relationships/worksheet" Target="/xl/worksheets/sheet3.xml" Id="R9268c71130d3495b" /><Relationship Type="http://schemas.openxmlformats.org/officeDocument/2006/relationships/worksheet" Target="/xl/worksheets/sheet4.xml" Id="Ra3f67f9c33b04ec2" /><Relationship Type="http://schemas.openxmlformats.org/officeDocument/2006/relationships/worksheet" Target="/xl/worksheets/sheet5.xml" Id="Ra623dd926b414f3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f05f8d135c04902" /><Relationship Type="http://schemas.openxmlformats.org/officeDocument/2006/relationships/chart" Target="/xl/drawings/charts/chart2.xml" Id="Rc84a1624733147ec" /><Relationship Type="http://schemas.openxmlformats.org/officeDocument/2006/relationships/chart" Target="/xl/drawings/charts/chart3.xml" Id="Rf34031ac3d4746af" /><Relationship Type="http://schemas.openxmlformats.org/officeDocument/2006/relationships/chart" Target="/xl/drawings/charts/chart4.xml" Id="R8792ddafa1d04365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Flujo libre Gs. por Escenario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lineChart>
        <c:grouping val="standard"/>
        <c:ser>
          <c:idx val="0"/>
          <c:order val="0"/>
          <c:tx>
            <c:v>Flujo libre Gs.</c:v>
          </c:tx>
          <c:marker>
            <c:symbol val="none"/>
          </c:marker>
          <c:cat>
            <c:strRef>
              <c:f>'Análisis'!$A$4:$A$6</c:f>
              <c:strCache>
                <c:ptCount val="0"/>
              </c:strCache>
            </c:strRef>
          </c:cat>
          <c:val>
            <c:numRef>
              <c:f>'Análisis'!$B$4:$B$6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Margen EBITDA % promedio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Margen EBITDA %</c:v>
          </c:tx>
          <c:cat>
            <c:strRef>
              <c:f>'Análisis'!$D$4:$D$6</c:f>
              <c:strCache>
                <c:ptCount val="0"/>
              </c:strCache>
            </c:strRef>
          </c:cat>
          <c:val>
            <c:numRef>
              <c:f>'Análisis'!$E$4:$E$6</c:f>
              <c:numCache>
                <c:formatCode>0.0%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%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doughnutChart>
        <c:ser>
          <c:idx val="0"/>
          <c:order val="0"/>
          <c:tx>
            <c:v>Registros</c:v>
          </c:tx>
          <c:cat>
            <c:strRef>
              <c:f>'Análisis'!$G$4:$G$6</c:f>
              <c:strCache>
                <c:ptCount val="0"/>
              </c:strCache>
            </c:strRef>
          </c:cat>
          <c:val>
            <c:numRef>
              <c:f>'Análisis'!$H$4:$H$6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72033"/>
                </a:solidFill>
              </a:rPr>
              <a:t>Flujo libre Gs. por Mes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72033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Flujo libre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15</xdr:col>
      <xdr:colOff>0</xdr:colOff>
      <xdr:row>25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f05f8d135c04902"/>
        </a:graphicData>
      </a:graphic>
    </xdr:graphicFrame>
    <xdr:clientData/>
  </xdr:twoCellAnchor>
  <xdr:twoCellAnchor>
    <xdr:from>
      <xdr:col>1</xdr:col>
      <xdr:colOff>0</xdr:colOff>
      <xdr:row>27</xdr:row>
      <xdr:rowOff>0</xdr:rowOff>
    </xdr:from>
    <xdr:to>
      <xdr:col>8</xdr:col>
      <xdr:colOff>0</xdr:colOff>
      <xdr:row>40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84a1624733147ec"/>
        </a:graphicData>
      </a:graphic>
    </xdr:graphicFrame>
    <xdr:clientData/>
  </xdr:twoCellAnchor>
  <xdr:twoCellAnchor>
    <xdr:from>
      <xdr:col>8</xdr:col>
      <xdr:colOff>0</xdr:colOff>
      <xdr:row>27</xdr:row>
      <xdr:rowOff>0</xdr:rowOff>
    </xdr:from>
    <xdr:to>
      <xdr:col>15</xdr:col>
      <xdr:colOff>0</xdr:colOff>
      <xdr:row>40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34031ac3d4746af"/>
        </a:graphicData>
      </a:graphic>
    </xdr:graphicFrame>
    <xdr:clientData/>
  </xdr:twoCellAnchor>
  <xdr:twoCellAnchor>
    <xdr:from>
      <xdr:col>1</xdr:col>
      <xdr:colOff>0</xdr:colOff>
      <xdr:row>42</xdr:row>
      <xdr:rowOff>0</xdr:rowOff>
    </xdr:from>
    <xdr:to>
      <xdr:col>15</xdr:col>
      <xdr:colOff>0</xdr:colOff>
      <xdr:row>50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792ddafa1d0436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ccb9fc40d1e4191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Proyección financiera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Finanzas y administración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Flujo libre</x:v>
      </x:c>
      <x:c r="C6" s="22"/>
      <x:c r="D6" s="22"/>
      <x:c r="E6" s="22"/>
      <x:c r="F6" s="58" t="str">
        <x:v>Margen EBITDA promedio</x:v>
      </x:c>
      <x:c r="G6" s="22"/>
      <x:c r="H6" s="22"/>
      <x:c r="I6" s="22"/>
      <x:c r="J6" s="58" t="str">
        <x:v>Escenarios</x:v>
      </x:c>
      <x:c r="K6" s="22"/>
      <x:c r="L6" s="22"/>
      <x:c r="M6" s="58" t="str">
        <x:v>Críticos</x:v>
      </x:c>
      <x:c r="N6" s="22"/>
      <x:c r="O6" s="22"/>
      <x:c r="P6" s="22"/>
    </x:row>
    <x:row r="7" ht="19" customHeight="1">
      <x:c r="A7" s="22"/>
      <x:c r="B7" s="59" t="n">
        <x:f>SUM('Proyección'!$J$2:$J$25)</x:f>
        <x:v>263504000</x:v>
      </x:c>
      <x:c r="C7" s="60"/>
      <x:c r="D7" s="60"/>
      <x:c r="E7" s="61"/>
      <x:c r="F7" s="96" t="n">
        <x:f>AVERAGE('Proyección'!$H$2:$H$25)</x:f>
        <x:v>0.29345575862217094</x:v>
      </x:c>
      <x:c r="G7" s="97"/>
      <x:c r="H7" s="97"/>
      <x:c r="I7" s="98"/>
      <x:c r="J7" s="105" t="n">
        <x:f>COUNTA('Proyección'!$A$2:$A$25)</x:f>
        <x:v>24</x:v>
      </x:c>
      <x:c r="K7" s="106"/>
      <x:c r="L7" s="107"/>
      <x:c r="M7" s="105" t="n">
        <x:f>COUNTIF('Proyección'!$L$2:$L$25,"Crítico")</x:f>
        <x:v>8</x:v>
      </x:c>
      <x:c r="N7" s="106"/>
      <x:c r="O7" s="107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108"/>
      <x:c r="K8" s="109"/>
      <x:c r="L8" s="110"/>
      <x:c r="M8" s="108"/>
      <x:c r="N8" s="109"/>
      <x:c r="O8" s="110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108"/>
      <x:c r="K9" s="109"/>
      <x:c r="L9" s="110"/>
      <x:c r="M9" s="108"/>
      <x:c r="N9" s="109"/>
      <x:c r="O9" s="110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11"/>
      <x:c r="K10" s="112"/>
      <x:c r="L10" s="113"/>
      <x:c r="M10" s="111"/>
      <x:c r="N10" s="112"/>
      <x:c r="O10" s="113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49" t="str">
        <x:v>Todos los registros y valores son ficticios. Verificá tasas, criterios y políticas antes de adaptar esta plantilla a un uso real.</x:v>
      </x:c>
      <x:c r="C53" s="150"/>
      <x:c r="D53" s="150"/>
      <x:c r="E53" s="150"/>
      <x:c r="F53" s="150"/>
      <x:c r="G53" s="150"/>
      <x:c r="H53" s="150"/>
      <x:c r="I53" s="150"/>
      <x:c r="J53" s="150"/>
      <x:c r="K53" s="150"/>
      <x:c r="L53" s="150"/>
      <x:c r="M53" s="150"/>
      <x:c r="N53" s="150"/>
      <x:c r="O53" s="151"/>
      <x:c r="P53" s="22"/>
    </x:row>
    <x:row r="54" ht="19" customHeight="1">
      <x:c r="A54" s="22"/>
      <x:c r="B54" s="152"/>
      <x:c r="C54" s="153"/>
      <x:c r="D54" s="153"/>
      <x:c r="E54" s="153"/>
      <x:c r="F54" s="153"/>
      <x:c r="G54" s="153"/>
      <x:c r="H54" s="153"/>
      <x:c r="I54" s="153"/>
      <x:c r="J54" s="153"/>
      <x:c r="K54" s="153"/>
      <x:c r="L54" s="153"/>
      <x:c r="M54" s="153"/>
      <x:c r="N54" s="153"/>
      <x:c r="O54" s="154"/>
      <x:c r="P54" s="22"/>
    </x:row>
    <x:row r="55" ht="19" customHeight="1">
      <x:c r="A55" s="22"/>
      <x:c r="B55" s="155"/>
      <x:c r="C55" s="156"/>
      <x:c r="D55" s="156"/>
      <x:c r="E55" s="156"/>
      <x:c r="F55" s="156"/>
      <x:c r="G55" s="156"/>
      <x:c r="H55" s="156"/>
      <x:c r="I55" s="156"/>
      <x:c r="J55" s="156"/>
      <x:c r="K55" s="156"/>
      <x:c r="L55" s="156"/>
      <x:c r="M55" s="156"/>
      <x:c r="N55" s="156"/>
      <x:c r="O55" s="15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60" t="str">
        <x:v>Plantilla creada por Ingeniero Informático Diego Laconich</x:v>
      </x:c>
      <x:c r="C57" s="160"/>
      <x:c r="D57" s="160"/>
      <x:c r="E57" s="160"/>
      <x:c r="F57" s="160"/>
      <x:c r="G57" s="160"/>
      <x:c r="H57" s="160"/>
      <x:c r="I57" s="160"/>
      <x:c r="J57" s="160"/>
      <x:c r="K57" s="160"/>
      <x:c r="L57" s="160"/>
      <x:c r="M57" s="160"/>
      <x:c r="N57" s="160"/>
      <x:c r="O57" s="160"/>
      <x:c r="P57" s="22"/>
    </x:row>
    <x:row r="58" ht="19" customHeight="1">
      <x:c r="A58" s="22"/>
      <x:c r="B58" s="160"/>
      <x:c r="C58" s="160"/>
      <x:c r="D58" s="160"/>
      <x:c r="E58" s="160"/>
      <x:c r="F58" s="160"/>
      <x:c r="G58" s="160"/>
      <x:c r="H58" s="160"/>
      <x:c r="I58" s="160"/>
      <x:c r="J58" s="160"/>
      <x:c r="K58" s="160"/>
      <x:c r="L58" s="160"/>
      <x:c r="M58" s="160"/>
      <x:c r="N58" s="160"/>
      <x:c r="O58" s="16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3ccb9fc40d1e4191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2" hidden="0" customWidth="1"/>
    <x:col min="3" max="3" width="15" hidden="0" customWidth="1"/>
    <x:col min="4" max="4" width="16" hidden="0" customWidth="1"/>
    <x:col min="5" max="5" width="23" hidden="0" customWidth="1"/>
    <x:col min="6" max="6" width="19" hidden="0" customWidth="1"/>
    <x:col min="7" max="7" width="13" hidden="0" customWidth="1"/>
    <x:col min="8" max="8" width="18" hidden="0" customWidth="1"/>
    <x:col min="9" max="9" width="16" hidden="0" customWidth="1"/>
    <x:col min="10" max="10" width="18" hidden="0" customWidth="1"/>
    <x:col min="11" max="11" width="21" hidden="0" customWidth="1"/>
    <x:col min="12" max="12" width="12" hidden="0" customWidth="1"/>
  </x:cols>
  <x:sheetData>
    <x:row r="1" ht="34" customHeight="1">
      <x:c r="A1" s="9" t="str">
        <x:v>Mes</x:v>
      </x:c>
      <x:c r="B1" s="9" t="str">
        <x:v>Escenario</x:v>
      </x:c>
      <x:c r="C1" s="9" t="str">
        <x:v>Ingresos Gs.</x:v>
      </x:c>
      <x:c r="D1" s="9" t="str">
        <x:v>Crecimiento %</x:v>
      </x:c>
      <x:c r="E1" s="9" t="str">
        <x:v>Costos variables Gs.</x:v>
      </x:c>
      <x:c r="F1" s="9" t="str">
        <x:v>Costos fijos Gs.</x:v>
      </x:c>
      <x:c r="G1" s="9" t="str">
        <x:v>EBITDA Gs.</x:v>
      </x:c>
      <x:c r="H1" s="9" t="str">
        <x:v>Margen EBITDA %</x:v>
      </x:c>
      <x:c r="I1" s="9" t="str">
        <x:v>Inversión Gs.</x:v>
      </x:c>
      <x:c r="J1" s="9" t="str">
        <x:v>Flujo libre Gs.</x:v>
      </x:c>
      <x:c r="K1" s="9" t="str">
        <x:v>Caja acumulada Gs.</x:v>
      </x:c>
      <x:c r="L1" s="9" t="str">
        <x:v>Estado</x:v>
      </x:c>
    </x:row>
    <x:row r="2" ht="21" customHeight="1">
      <x:c r="A2" s="18" t="n">
        <x:v>46023</x:v>
      </x:c>
      <x:c r="B2" s="19" t="str">
        <x:v>Base</x:v>
      </x:c>
      <x:c r="C2" s="20" t="n">
        <x:v>49384000</x:v>
      </x:c>
      <x:c r="D2" s="21" t="n">
        <x:v>0.206</x:v>
      </x:c>
      <x:c r="E2" s="20" t="n">
        <x:v>7231000</x:v>
      </x:c>
      <x:c r="F2" s="20" t="n">
        <x:v>13551000</x:v>
      </x:c>
      <x:c r="G2" s="20" t="n">
        <x:f>C2-E2-F2</x:f>
        <x:v>28602000</x:v>
      </x:c>
      <x:c r="H2" s="21" t="n">
        <x:f>IFERROR(G2/C2,0)</x:f>
        <x:v>0.5791754414385226</x:v>
      </x:c>
      <x:c r="I2" s="20" t="n">
        <x:v>6354000</x:v>
      </x:c>
      <x:c r="J2" s="20" t="n">
        <x:f>G2-I2</x:f>
        <x:v>22248000</x:v>
      </x:c>
      <x:c r="K2" s="20" t="n">
        <x:v>22807000</x:v>
      </x:c>
      <x:c r="L2" s="19" t="str">
        <x:v>Sostenible</x:v>
      </x:c>
    </x:row>
    <x:row r="3" ht="21" customHeight="1">
      <x:c r="A3" s="18" t="n">
        <x:v>46054</x:v>
      </x:c>
      <x:c r="B3" s="19" t="str">
        <x:v>Optimista</x:v>
      </x:c>
      <x:c r="C3" s="20" t="n">
        <x:v>51667000</x:v>
      </x:c>
      <x:c r="D3" s="21" t="n">
        <x:v>0.073</x:v>
      </x:c>
      <x:c r="E3" s="20" t="n">
        <x:v>24735000</x:v>
      </x:c>
      <x:c r="F3" s="20" t="n">
        <x:v>9011000</x:v>
      </x:c>
      <x:c r="G3" s="20" t="n">
        <x:f>C3-E3-F3</x:f>
        <x:v>17921000</x:v>
      </x:c>
      <x:c r="H3" s="21" t="n">
        <x:f>IFERROR(G3/C3,0)</x:f>
        <x:v>0.3468558267366017</x:v>
      </x:c>
      <x:c r="I3" s="20" t="n">
        <x:v>10304000</x:v>
      </x:c>
      <x:c r="J3" s="20" t="n">
        <x:f>G3-I3</x:f>
        <x:v>7617000</x:v>
      </x:c>
      <x:c r="K3" s="20" t="n">
        <x:v>12698000</x:v>
      </x:c>
      <x:c r="L3" s="19" t="str">
        <x:v>Ajustado</x:v>
      </x:c>
    </x:row>
    <x:row r="4" ht="21" customHeight="1">
      <x:c r="A4" s="18" t="n">
        <x:v>46082</x:v>
      </x:c>
      <x:c r="B4" s="19" t="str">
        <x:v>Conservador</x:v>
      </x:c>
      <x:c r="C4" s="20" t="n">
        <x:v>48385000</x:v>
      </x:c>
      <x:c r="D4" s="21" t="n">
        <x:v>-0.009</x:v>
      </x:c>
      <x:c r="E4" s="20" t="n">
        <x:v>21038000</x:v>
      </x:c>
      <x:c r="F4" s="20" t="n">
        <x:v>10173000</x:v>
      </x:c>
      <x:c r="G4" s="20" t="n">
        <x:f>C4-E4-F4</x:f>
        <x:v>17174000</x:v>
      </x:c>
      <x:c r="H4" s="21" t="n">
        <x:f>IFERROR(G4/C4,0)</x:f>
        <x:v>0.35494471427095176</x:v>
      </x:c>
      <x:c r="I4" s="20" t="n">
        <x:v>11227000</x:v>
      </x:c>
      <x:c r="J4" s="20" t="n">
        <x:f>G4-I4</x:f>
        <x:v>5947000</x:v>
      </x:c>
      <x:c r="K4" s="20" t="n">
        <x:v>44284000</x:v>
      </x:c>
      <x:c r="L4" s="19" t="str">
        <x:v>Crítico</x:v>
      </x:c>
    </x:row>
    <x:row r="5" ht="21" customHeight="1">
      <x:c r="A5" s="18" t="n">
        <x:v>46113</x:v>
      </x:c>
      <x:c r="B5" s="19" t="str">
        <x:v>Base</x:v>
      </x:c>
      <x:c r="C5" s="20" t="n">
        <x:v>62316000</x:v>
      </x:c>
      <x:c r="D5" s="21" t="n">
        <x:v>0.068</x:v>
      </x:c>
      <x:c r="E5" s="20" t="n">
        <x:v>13153000</x:v>
      </x:c>
      <x:c r="F5" s="20" t="n">
        <x:v>13031000</x:v>
      </x:c>
      <x:c r="G5" s="20" t="n">
        <x:f>C5-E5-F5</x:f>
        <x:v>36132000</x:v>
      </x:c>
      <x:c r="H5" s="21" t="n">
        <x:f>IFERROR(G5/C5,0)</x:f>
        <x:v>0.5798189870980166</x:v>
      </x:c>
      <x:c r="I5" s="20" t="n">
        <x:v>9886000</x:v>
      </x:c>
      <x:c r="J5" s="20" t="n">
        <x:f>G5-I5</x:f>
        <x:v>26246000</x:v>
      </x:c>
      <x:c r="K5" s="20" t="n">
        <x:v>16955000</x:v>
      </x:c>
      <x:c r="L5" s="19" t="str">
        <x:v>Sostenible</x:v>
      </x:c>
    </x:row>
    <x:row r="6" ht="21" customHeight="1">
      <x:c r="A6" s="18" t="n">
        <x:v>46143</x:v>
      </x:c>
      <x:c r="B6" s="19" t="str">
        <x:v>Optimista</x:v>
      </x:c>
      <x:c r="C6" s="20" t="n">
        <x:v>59350000</x:v>
      </x:c>
      <x:c r="D6" s="21" t="n">
        <x:v>0.073</x:v>
      </x:c>
      <x:c r="E6" s="20" t="n">
        <x:v>13890000</x:v>
      </x:c>
      <x:c r="F6" s="20" t="n">
        <x:v>12095000</x:v>
      </x:c>
      <x:c r="G6" s="20" t="n">
        <x:f>C6-E6-F6</x:f>
        <x:v>33365000</x:v>
      </x:c>
      <x:c r="H6" s="21" t="n">
        <x:f>IFERROR(G6/C6,0)</x:f>
        <x:v>0.5621735467565291</x:v>
      </x:c>
      <x:c r="I6" s="20" t="n">
        <x:v>10221000</x:v>
      </x:c>
      <x:c r="J6" s="20" t="n">
        <x:f>G6-I6</x:f>
        <x:v>23144000</x:v>
      </x:c>
      <x:c r="K6" s="20" t="n">
        <x:v>48709000</x:v>
      </x:c>
      <x:c r="L6" s="19" t="str">
        <x:v>Ajustado</x:v>
      </x:c>
    </x:row>
    <x:row r="7" ht="21" customHeight="1">
      <x:c r="A7" s="18" t="n">
        <x:v>46174</x:v>
      </x:c>
      <x:c r="B7" s="19" t="str">
        <x:v>Conservador</x:v>
      </x:c>
      <x:c r="C7" s="20" t="n">
        <x:v>55702000</x:v>
      </x:c>
      <x:c r="D7" s="21" t="n">
        <x:v>0.136</x:v>
      </x:c>
      <x:c r="E7" s="20" t="n">
        <x:v>16236000</x:v>
      </x:c>
      <x:c r="F7" s="20" t="n">
        <x:v>17361000</x:v>
      </x:c>
      <x:c r="G7" s="20" t="n">
        <x:f>C7-E7-F7</x:f>
        <x:v>22105000</x:v>
      </x:c>
      <x:c r="H7" s="21" t="n">
        <x:f>IFERROR(G7/C7,0)</x:f>
        <x:v>0.39684391942838676</x:v>
      </x:c>
      <x:c r="I7" s="20" t="n">
        <x:v>5867000</x:v>
      </x:c>
      <x:c r="J7" s="20" t="n">
        <x:f>G7-I7</x:f>
        <x:v>16238000</x:v>
      </x:c>
      <x:c r="K7" s="20" t="n">
        <x:v>10871000</x:v>
      </x:c>
      <x:c r="L7" s="19" t="str">
        <x:v>Crítico</x:v>
      </x:c>
    </x:row>
    <x:row r="8" ht="21" customHeight="1">
      <x:c r="A8" s="18" t="n">
        <x:v>46204</x:v>
      </x:c>
      <x:c r="B8" s="19" t="str">
        <x:v>Base</x:v>
      </x:c>
      <x:c r="C8" s="20" t="n">
        <x:v>64144000</x:v>
      </x:c>
      <x:c r="D8" s="21" t="n">
        <x:v>0.153</x:v>
      </x:c>
      <x:c r="E8" s="20" t="n">
        <x:v>6450000</x:v>
      </x:c>
      <x:c r="F8" s="20" t="n">
        <x:v>12605000</x:v>
      </x:c>
      <x:c r="G8" s="20" t="n">
        <x:f>C8-E8-F8</x:f>
        <x:v>45089000</x:v>
      </x:c>
      <x:c r="H8" s="21" t="n">
        <x:f>IFERROR(G8/C8,0)</x:f>
        <x:v>0.7029340234472436</x:v>
      </x:c>
      <x:c r="I8" s="20" t="n">
        <x:v>11450000</x:v>
      </x:c>
      <x:c r="J8" s="20" t="n">
        <x:f>G8-I8</x:f>
        <x:v>33639000</x:v>
      </x:c>
      <x:c r="K8" s="20" t="n">
        <x:v>8029000</x:v>
      </x:c>
      <x:c r="L8" s="19" t="str">
        <x:v>Sostenible</x:v>
      </x:c>
    </x:row>
    <x:row r="9" ht="21" customHeight="1">
      <x:c r="A9" s="18" t="n">
        <x:v>46235</x:v>
      </x:c>
      <x:c r="B9" s="19" t="str">
        <x:v>Optimista</x:v>
      </x:c>
      <x:c r="C9" s="20" t="n">
        <x:v>62219000</x:v>
      </x:c>
      <x:c r="D9" s="21" t="n">
        <x:v>0.106</x:v>
      </x:c>
      <x:c r="E9" s="20" t="n">
        <x:v>16501000</x:v>
      </x:c>
      <x:c r="F9" s="20" t="n">
        <x:v>19787000</x:v>
      </x:c>
      <x:c r="G9" s="20" t="n">
        <x:f>C9-E9-F9</x:f>
        <x:v>25931000</x:v>
      </x:c>
      <x:c r="H9" s="21" t="n">
        <x:f>IFERROR(G9/C9,0)</x:f>
        <x:v>0.416769797007345</x:v>
      </x:c>
      <x:c r="I9" s="20" t="n">
        <x:v>2238000</x:v>
      </x:c>
      <x:c r="J9" s="20" t="n">
        <x:f>G9-I9</x:f>
        <x:v>23693000</x:v>
      </x:c>
      <x:c r="K9" s="20" t="n">
        <x:v>54505000</x:v>
      </x:c>
      <x:c r="L9" s="19" t="str">
        <x:v>Ajustado</x:v>
      </x:c>
    </x:row>
    <x:row r="10" ht="21" customHeight="1">
      <x:c r="A10" s="18" t="n">
        <x:v>46266</x:v>
      </x:c>
      <x:c r="B10" s="19" t="str">
        <x:v>Conservador</x:v>
      </x:c>
      <x:c r="C10" s="20" t="n">
        <x:v>59153000</x:v>
      </x:c>
      <x:c r="D10" s="21" t="n">
        <x:v>0.024</x:v>
      </x:c>
      <x:c r="E10" s="20" t="n">
        <x:v>25219000</x:v>
      </x:c>
      <x:c r="F10" s="20" t="n">
        <x:v>9103000</x:v>
      </x:c>
      <x:c r="G10" s="20" t="n">
        <x:f>C10-E10-F10</x:f>
        <x:v>24831000</x:v>
      </x:c>
      <x:c r="H10" s="21" t="n">
        <x:f>IFERROR(G10/C10,0)</x:f>
        <x:v>0.41977583554511183</x:v>
      </x:c>
      <x:c r="I10" s="20" t="n">
        <x:v>9062000</x:v>
      </x:c>
      <x:c r="J10" s="20" t="n">
        <x:f>G10-I10</x:f>
        <x:v>15769000</x:v>
      </x:c>
      <x:c r="K10" s="20" t="n">
        <x:v>53953000</x:v>
      </x:c>
      <x:c r="L10" s="19" t="str">
        <x:v>Crítico</x:v>
      </x:c>
    </x:row>
    <x:row r="11" ht="21" customHeight="1">
      <x:c r="A11" s="18" t="n">
        <x:v>46296</x:v>
      </x:c>
      <x:c r="B11" s="19" t="str">
        <x:v>Base</x:v>
      </x:c>
      <x:c r="C11" s="20" t="n">
        <x:v>21519000</x:v>
      </x:c>
      <x:c r="D11" s="21" t="n">
        <x:v>0.173</x:v>
      </x:c>
      <x:c r="E11" s="20" t="n">
        <x:v>25391000</x:v>
      </x:c>
      <x:c r="F11" s="20" t="n">
        <x:v>18846000</x:v>
      </x:c>
      <x:c r="G11" s="20" t="n">
        <x:f>C11-E11-F11</x:f>
        <x:v>-22718000</x:v>
      </x:c>
      <x:c r="H11" s="21" t="n">
        <x:f>IFERROR(G11/C11,0)</x:f>
        <x:v>-1.0557182025187044</x:v>
      </x:c>
      <x:c r="I11" s="20" t="n">
        <x:v>1499000</x:v>
      </x:c>
      <x:c r="J11" s="20" t="n">
        <x:f>G11-I11</x:f>
        <x:v>-24217000</x:v>
      </x:c>
      <x:c r="K11" s="20" t="n">
        <x:v>33958000</x:v>
      </x:c>
      <x:c r="L11" s="19" t="str">
        <x:v>Sostenible</x:v>
      </x:c>
    </x:row>
    <x:row r="12" ht="21" customHeight="1">
      <x:c r="A12" s="18" t="n">
        <x:v>46327</x:v>
      </x:c>
      <x:c r="B12" s="19" t="str">
        <x:v>Optimista</x:v>
      </x:c>
      <x:c r="C12" s="20" t="n">
        <x:v>33365000</x:v>
      </x:c>
      <x:c r="D12" s="21" t="n">
        <x:v>0.13</x:v>
      </x:c>
      <x:c r="E12" s="20" t="n">
        <x:v>7449000</x:v>
      </x:c>
      <x:c r="F12" s="20" t="n">
        <x:v>12171000</x:v>
      </x:c>
      <x:c r="G12" s="20" t="n">
        <x:f>C12-E12-F12</x:f>
        <x:v>13745000</x:v>
      </x:c>
      <x:c r="H12" s="21" t="n">
        <x:f>IFERROR(G12/C12,0)</x:f>
        <x:v>0.41195863929267196</x:v>
      </x:c>
      <x:c r="I12" s="20" t="n">
        <x:v>8942000</x:v>
      </x:c>
      <x:c r="J12" s="20" t="n">
        <x:f>G12-I12</x:f>
        <x:v>4803000</x:v>
      </x:c>
      <x:c r="K12" s="20" t="n">
        <x:v>31570000</x:v>
      </x:c>
      <x:c r="L12" s="19" t="str">
        <x:v>Ajustado</x:v>
      </x:c>
    </x:row>
    <x:row r="13" ht="21" customHeight="1">
      <x:c r="A13" s="18" t="n">
        <x:v>46357</x:v>
      </x:c>
      <x:c r="B13" s="19" t="str">
        <x:v>Conservador</x:v>
      </x:c>
      <x:c r="C13" s="20" t="n">
        <x:v>20586000</x:v>
      </x:c>
      <x:c r="D13" s="21" t="n">
        <x:v>0.018</x:v>
      </x:c>
      <x:c r="E13" s="20" t="n">
        <x:v>15470000</x:v>
      </x:c>
      <x:c r="F13" s="20" t="n">
        <x:v>15080000</x:v>
      </x:c>
      <x:c r="G13" s="20" t="n">
        <x:f>C13-E13-F13</x:f>
        <x:v>-9964000</x:v>
      </x:c>
      <x:c r="H13" s="21" t="n">
        <x:f>IFERROR(G13/C13,0)</x:f>
        <x:v>-0.4840182648401826</x:v>
      </x:c>
      <x:c r="I13" s="20" t="n">
        <x:v>6076000</x:v>
      </x:c>
      <x:c r="J13" s="20" t="n">
        <x:f>G13-I13</x:f>
        <x:v>-16040000</x:v>
      </x:c>
      <x:c r="K13" s="20" t="n">
        <x:v>35224000</x:v>
      </x:c>
      <x:c r="L13" s="19" t="str">
        <x:v>Crítico</x:v>
      </x:c>
    </x:row>
    <x:row r="14" ht="21" customHeight="1">
      <x:c r="A14" s="18" t="n">
        <x:v>46023</x:v>
      </x:c>
      <x:c r="B14" s="19" t="str">
        <x:v>Base</x:v>
      </x:c>
      <x:c r="C14" s="20" t="n">
        <x:v>47659000</x:v>
      </x:c>
      <x:c r="D14" s="21" t="n">
        <x:v>0.107</x:v>
      </x:c>
      <x:c r="E14" s="20" t="n">
        <x:v>24292000</x:v>
      </x:c>
      <x:c r="F14" s="20" t="n">
        <x:v>14817000</x:v>
      </x:c>
      <x:c r="G14" s="20" t="n">
        <x:f>C14-E14-F14</x:f>
        <x:v>8550000</x:v>
      </x:c>
      <x:c r="H14" s="21" t="n">
        <x:f>IFERROR(G14/C14,0)</x:f>
        <x:v>0.17939948383306406</x:v>
      </x:c>
      <x:c r="I14" s="20" t="n">
        <x:v>6197000</x:v>
      </x:c>
      <x:c r="J14" s="20" t="n">
        <x:f>G14-I14</x:f>
        <x:v>2353000</x:v>
      </x:c>
      <x:c r="K14" s="20" t="n">
        <x:v>52137000</x:v>
      </x:c>
      <x:c r="L14" s="19" t="str">
        <x:v>Sostenible</x:v>
      </x:c>
    </x:row>
    <x:row r="15" ht="21" customHeight="1">
      <x:c r="A15" s="18" t="n">
        <x:v>46054</x:v>
      </x:c>
      <x:c r="B15" s="19" t="str">
        <x:v>Optimista</x:v>
      </x:c>
      <x:c r="C15" s="20" t="n">
        <x:v>55425000</x:v>
      </x:c>
      <x:c r="D15" s="21" t="n">
        <x:v>0.026</x:v>
      </x:c>
      <x:c r="E15" s="20" t="n">
        <x:v>13815000</x:v>
      </x:c>
      <x:c r="F15" s="20" t="n">
        <x:v>16412000</x:v>
      </x:c>
      <x:c r="G15" s="20" t="n">
        <x:f>C15-E15-F15</x:f>
        <x:v>25198000</x:v>
      </x:c>
      <x:c r="H15" s="21" t="n">
        <x:f>IFERROR(G15/C15,0)</x:f>
        <x:v>0.4546323861073523</x:v>
      </x:c>
      <x:c r="I15" s="20" t="n">
        <x:v>8571000</x:v>
      </x:c>
      <x:c r="J15" s="20" t="n">
        <x:f>G15-I15</x:f>
        <x:v>16627000</x:v>
      </x:c>
      <x:c r="K15" s="20" t="n">
        <x:v>30711000</x:v>
      </x:c>
      <x:c r="L15" s="19" t="str">
        <x:v>Ajustado</x:v>
      </x:c>
    </x:row>
    <x:row r="16" ht="21" customHeight="1">
      <x:c r="A16" s="18" t="n">
        <x:v>46082</x:v>
      </x:c>
      <x:c r="B16" s="19" t="str">
        <x:v>Conservador</x:v>
      </x:c>
      <x:c r="C16" s="20" t="n">
        <x:v>50312000</x:v>
      </x:c>
      <x:c r="D16" s="21" t="n">
        <x:v>0.169</x:v>
      </x:c>
      <x:c r="E16" s="20" t="n">
        <x:v>14349000</x:v>
      </x:c>
      <x:c r="F16" s="20" t="n">
        <x:v>10713000</x:v>
      </x:c>
      <x:c r="G16" s="20" t="n">
        <x:f>C16-E16-F16</x:f>
        <x:v>25250000</x:v>
      </x:c>
      <x:c r="H16" s="21" t="n">
        <x:f>IFERROR(G16/C16,0)</x:f>
        <x:v>0.5018683415487359</x:v>
      </x:c>
      <x:c r="I16" s="20" t="n">
        <x:v>10222000</x:v>
      </x:c>
      <x:c r="J16" s="20" t="n">
        <x:f>G16-I16</x:f>
        <x:v>15028000</x:v>
      </x:c>
      <x:c r="K16" s="20" t="n">
        <x:v>14482000</x:v>
      </x:c>
      <x:c r="L16" s="19" t="str">
        <x:v>Crítico</x:v>
      </x:c>
    </x:row>
    <x:row r="17" ht="21" customHeight="1">
      <x:c r="A17" s="18" t="n">
        <x:v>46113</x:v>
      </x:c>
      <x:c r="B17" s="19" t="str">
        <x:v>Base</x:v>
      </x:c>
      <x:c r="C17" s="20" t="n">
        <x:v>38269000</x:v>
      </x:c>
      <x:c r="D17" s="21" t="n">
        <x:v>0.178</x:v>
      </x:c>
      <x:c r="E17" s="20" t="n">
        <x:v>11276000</x:v>
      </x:c>
      <x:c r="F17" s="20" t="n">
        <x:v>10830000</x:v>
      </x:c>
      <x:c r="G17" s="20" t="n">
        <x:f>C17-E17-F17</x:f>
        <x:v>16163000</x:v>
      </x:c>
      <x:c r="H17" s="21" t="n">
        <x:f>IFERROR(G17/C17,0)</x:f>
        <x:v>0.4223522955917322</x:v>
      </x:c>
      <x:c r="I17" s="20" t="n">
        <x:v>8110000</x:v>
      </x:c>
      <x:c r="J17" s="20" t="n">
        <x:f>G17-I17</x:f>
        <x:v>8053000</x:v>
      </x:c>
      <x:c r="K17" s="20" t="n">
        <x:v>26262000</x:v>
      </x:c>
      <x:c r="L17" s="19" t="str">
        <x:v>Sostenible</x:v>
      </x:c>
    </x:row>
    <x:row r="18" ht="21" customHeight="1">
      <x:c r="A18" s="18" t="n">
        <x:v>46143</x:v>
      </x:c>
      <x:c r="B18" s="19" t="str">
        <x:v>Optimista</x:v>
      </x:c>
      <x:c r="C18" s="20" t="n">
        <x:v>62492000</x:v>
      </x:c>
      <x:c r="D18" s="21" t="n">
        <x:v>0.015</x:v>
      </x:c>
      <x:c r="E18" s="20" t="n">
        <x:v>24824000</x:v>
      </x:c>
      <x:c r="F18" s="20" t="n">
        <x:v>19011000</x:v>
      </x:c>
      <x:c r="G18" s="20" t="n">
        <x:f>C18-E18-F18</x:f>
        <x:v>18657000</x:v>
      </x:c>
      <x:c r="H18" s="21" t="n">
        <x:f>IFERROR(G18/C18,0)</x:f>
        <x:v>0.2985502144274467</x:v>
      </x:c>
      <x:c r="I18" s="20" t="n">
        <x:v>180000</x:v>
      </x:c>
      <x:c r="J18" s="20" t="n">
        <x:f>G18-I18</x:f>
        <x:v>18477000</x:v>
      </x:c>
      <x:c r="K18" s="20" t="n">
        <x:v>24226000</x:v>
      </x:c>
      <x:c r="L18" s="19" t="str">
        <x:v>Ajustado</x:v>
      </x:c>
    </x:row>
    <x:row r="19" ht="21" customHeight="1">
      <x:c r="A19" s="18" t="n">
        <x:v>46174</x:v>
      </x:c>
      <x:c r="B19" s="19" t="str">
        <x:v>Conservador</x:v>
      </x:c>
      <x:c r="C19" s="20" t="n">
        <x:v>31930000</x:v>
      </x:c>
      <x:c r="D19" s="21" t="n">
        <x:v>0.107</x:v>
      </x:c>
      <x:c r="E19" s="20" t="n">
        <x:v>7313000</x:v>
      </x:c>
      <x:c r="F19" s="20" t="n">
        <x:v>23354000</x:v>
      </x:c>
      <x:c r="G19" s="20" t="n">
        <x:f>C19-E19-F19</x:f>
        <x:v>1263000</x:v>
      </x:c>
      <x:c r="H19" s="21" t="n">
        <x:f>IFERROR(G19/C19,0)</x:f>
        <x:v>0.03955527716880677</x:v>
      </x:c>
      <x:c r="I19" s="20" t="n">
        <x:v>9144000</x:v>
      </x:c>
      <x:c r="J19" s="20" t="n">
        <x:f>G19-I19</x:f>
        <x:v>-7881000</x:v>
      </x:c>
      <x:c r="K19" s="20" t="n">
        <x:v>42255000</x:v>
      </x:c>
      <x:c r="L19" s="19" t="str">
        <x:v>Crítico</x:v>
      </x:c>
    </x:row>
    <x:row r="20" ht="21" customHeight="1">
      <x:c r="A20" s="18" t="n">
        <x:v>46204</x:v>
      </x:c>
      <x:c r="B20" s="19" t="str">
        <x:v>Base</x:v>
      </x:c>
      <x:c r="C20" s="20" t="n">
        <x:v>63261000</x:v>
      </x:c>
      <x:c r="D20" s="21" t="n">
        <x:v>0.004</x:v>
      </x:c>
      <x:c r="E20" s="20" t="n">
        <x:v>22459000</x:v>
      </x:c>
      <x:c r="F20" s="20" t="n">
        <x:v>17068000</x:v>
      </x:c>
      <x:c r="G20" s="20" t="n">
        <x:f>C20-E20-F20</x:f>
        <x:v>23734000</x:v>
      </x:c>
      <x:c r="H20" s="21" t="n">
        <x:f>IFERROR(G20/C20,0)</x:f>
        <x:v>0.3751758587439339</x:v>
      </x:c>
      <x:c r="I20" s="20" t="n">
        <x:v>8687000</x:v>
      </x:c>
      <x:c r="J20" s="20" t="n">
        <x:f>G20-I20</x:f>
        <x:v>15047000</x:v>
      </x:c>
      <x:c r="K20" s="20" t="n">
        <x:v>32776000</x:v>
      </x:c>
      <x:c r="L20" s="19" t="str">
        <x:v>Sostenible</x:v>
      </x:c>
    </x:row>
    <x:row r="21" ht="21" customHeight="1">
      <x:c r="A21" s="18" t="n">
        <x:v>46235</x:v>
      </x:c>
      <x:c r="B21" s="19" t="str">
        <x:v>Optimista</x:v>
      </x:c>
      <x:c r="C21" s="20" t="n">
        <x:v>46699000</x:v>
      </x:c>
      <x:c r="D21" s="21" t="n">
        <x:v>0.113</x:v>
      </x:c>
      <x:c r="E21" s="20" t="n">
        <x:v>15081000</x:v>
      </x:c>
      <x:c r="F21" s="20" t="n">
        <x:v>17973000</x:v>
      </x:c>
      <x:c r="G21" s="20" t="n">
        <x:f>C21-E21-F21</x:f>
        <x:v>13645000</x:v>
      </x:c>
      <x:c r="H21" s="21" t="n">
        <x:f>IFERROR(G21/C21,0)</x:f>
        <x:v>0.2921904109295702</x:v>
      </x:c>
      <x:c r="I21" s="20" t="n">
        <x:v>9979000</x:v>
      </x:c>
      <x:c r="J21" s="20" t="n">
        <x:f>G21-I21</x:f>
        <x:v>3666000</x:v>
      </x:c>
      <x:c r="K21" s="20" t="n">
        <x:v>19105000</x:v>
      </x:c>
      <x:c r="L21" s="19" t="str">
        <x:v>Ajustado</x:v>
      </x:c>
    </x:row>
    <x:row r="22" ht="21" customHeight="1">
      <x:c r="A22" s="18" t="n">
        <x:v>46266</x:v>
      </x:c>
      <x:c r="B22" s="19" t="str">
        <x:v>Conservador</x:v>
      </x:c>
      <x:c r="C22" s="20" t="n">
        <x:v>43339000</x:v>
      </x:c>
      <x:c r="D22" s="21" t="n">
        <x:v>0.219</x:v>
      </x:c>
      <x:c r="E22" s="20" t="n">
        <x:v>21444000</x:v>
      </x:c>
      <x:c r="F22" s="20" t="n">
        <x:v>16152000</x:v>
      </x:c>
      <x:c r="G22" s="20" t="n">
        <x:f>C22-E22-F22</x:f>
        <x:v>5743000</x:v>
      </x:c>
      <x:c r="H22" s="21" t="n">
        <x:f>IFERROR(G22/C22,0)</x:f>
        <x:v>0.1325134405500819</x:v>
      </x:c>
      <x:c r="I22" s="20" t="n">
        <x:v>6527000</x:v>
      </x:c>
      <x:c r="J22" s="20" t="n">
        <x:f>G22-I22</x:f>
        <x:v>-784000</x:v>
      </x:c>
      <x:c r="K22" s="20" t="n">
        <x:v>37799000</x:v>
      </x:c>
      <x:c r="L22" s="19" t="str">
        <x:v>Crítico</x:v>
      </x:c>
    </x:row>
    <x:row r="23" ht="21" customHeight="1">
      <x:c r="A23" s="18" t="n">
        <x:v>46296</x:v>
      </x:c>
      <x:c r="B23" s="19" t="str">
        <x:v>Base</x:v>
      </x:c>
      <x:c r="C23" s="20" t="n">
        <x:v>62922000</x:v>
      </x:c>
      <x:c r="D23" s="21" t="n">
        <x:v>-0.017</x:v>
      </x:c>
      <x:c r="E23" s="20" t="n">
        <x:v>16459000</x:v>
      </x:c>
      <x:c r="F23" s="20" t="n">
        <x:v>9017000</x:v>
      </x:c>
      <x:c r="G23" s="20" t="n">
        <x:f>C23-E23-F23</x:f>
        <x:v>37446000</x:v>
      </x:c>
      <x:c r="H23" s="21" t="n">
        <x:f>IFERROR(G23/C23,0)</x:f>
        <x:v>0.5951177648517212</x:v>
      </x:c>
      <x:c r="I23" s="20" t="n">
        <x:v>3381000</x:v>
      </x:c>
      <x:c r="J23" s="20" t="n">
        <x:f>G23-I23</x:f>
        <x:v>34065000</x:v>
      </x:c>
      <x:c r="K23" s="20" t="n">
        <x:v>31254000</x:v>
      </x:c>
      <x:c r="L23" s="19" t="str">
        <x:v>Sostenible</x:v>
      </x:c>
    </x:row>
    <x:row r="24" ht="21" customHeight="1">
      <x:c r="A24" s="18" t="n">
        <x:v>46327</x:v>
      </x:c>
      <x:c r="B24" s="19" t="str">
        <x:v>Optimista</x:v>
      </x:c>
      <x:c r="C24" s="20" t="n">
        <x:v>50657000</x:v>
      </x:c>
      <x:c r="D24" s="21" t="n">
        <x:v>0.128</x:v>
      </x:c>
      <x:c r="E24" s="20" t="n">
        <x:v>20485000</x:v>
      </x:c>
      <x:c r="F24" s="20" t="n">
        <x:v>23956000</x:v>
      </x:c>
      <x:c r="G24" s="20" t="n">
        <x:f>C24-E24-F24</x:f>
        <x:v>6216000</x:v>
      </x:c>
      <x:c r="H24" s="21" t="n">
        <x:f>IFERROR(G24/C24,0)</x:f>
        <x:v>0.12270762184890538</x:v>
      </x:c>
      <x:c r="I24" s="20" t="n">
        <x:v>8213000</x:v>
      </x:c>
      <x:c r="J24" s="20" t="n">
        <x:f>G24-I24</x:f>
        <x:v>-1997000</x:v>
      </x:c>
      <x:c r="K24" s="20" t="n">
        <x:v>36614000</x:v>
      </x:c>
      <x:c r="L24" s="19" t="str">
        <x:v>Ajustado</x:v>
      </x:c>
    </x:row>
    <x:row r="25" ht="21" customHeight="1">
      <x:c r="A25" s="18" t="n">
        <x:v>46357</x:v>
      </x:c>
      <x:c r="B25" s="19" t="str">
        <x:v>Conservador</x:v>
      </x:c>
      <x:c r="C25" s="20" t="n">
        <x:v>61156000</x:v>
      </x:c>
      <x:c r="D25" s="21" t="n">
        <x:v>0.138</x:v>
      </x:c>
      <x:c r="E25" s="20" t="n">
        <x:v>21706000</x:v>
      </x:c>
      <x:c r="F25" s="20" t="n">
        <x:v>15149000</x:v>
      </x:c>
      <x:c r="G25" s="20" t="n">
        <x:f>C25-E25-F25</x:f>
        <x:v>24301000</x:v>
      </x:c>
      <x:c r="H25" s="21" t="n">
        <x:f>IFERROR(G25/C25,0)</x:f>
        <x:v>0.39736084766825824</x:v>
      </x:c>
      <x:c r="I25" s="20" t="n">
        <x:v>2538000</x:v>
      </x:c>
      <x:c r="J25" s="20" t="n">
        <x:f>G25-I25</x:f>
        <x:v>21763000</x:v>
      </x:c>
      <x:c r="K25" s="20" t="n">
        <x:v>30466000</x:v>
      </x:c>
      <x:c r="L25" s="19" t="str">
        <x:v>Crítico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14" t="str">
        <x:v>FUENTES DEL DASHBOARD</x:v>
      </x:c>
      <x:c r="B1" s="114" t="str"/>
      <x:c r="C1" s="114" t="str"/>
      <x:c r="D1" s="114" t="str"/>
      <x:c r="E1" s="114" t="str"/>
      <x:c r="F1" s="114" t="str"/>
      <x:c r="G1" s="114" t="str"/>
      <x:c r="H1" s="114" t="str"/>
    </x:row>
    <x:row r="3">
      <x:c r="A3" s="117" t="str">
        <x:v>Escenario</x:v>
      </x:c>
      <x:c r="B3" s="117" t="str">
        <x:v>Flujo libre Gs.</x:v>
      </x:c>
      <x:c r="D3" s="117" t="str">
        <x:v>Estado</x:v>
      </x:c>
      <x:c r="E3" s="117" t="str">
        <x:v>Margen EBITDA %</x:v>
      </x:c>
      <x:c r="G3" s="117" t="str">
        <x:v>Estado</x:v>
      </x:c>
      <x:c r="H3" s="117" t="str">
        <x:v>Registros</x:v>
      </x:c>
      <x:c r="J3" s="117" t="str">
        <x:v>Mes</x:v>
      </x:c>
      <x:c r="K3" s="117" t="str">
        <x:v>Flujo libre Gs.</x:v>
      </x:c>
    </x:row>
    <x:row r="4">
      <x:c r="A4" s="118" t="str">
        <x:v>Base</x:v>
      </x:c>
      <x:c r="B4" s="119" t="n">
        <x:f>SUMIF('Proyección'!$B$2:$B$25,A4,'Proyección'!$J$2:$J$25)</x:f>
        <x:v>117434000</x:v>
      </x:c>
      <x:c r="D4" s="118" t="str">
        <x:v>Sostenible</x:v>
      </x:c>
      <x:c r="E4" s="120" t="n">
        <x:f>IFERROR(AVERAGEIF('Proyección'!$L$2:$L$25,D4,'Proyección'!$H$2:$H$25),0)</x:f>
        <x:v>0.29728195656069123</x:v>
      </x:c>
      <x:c r="G4" s="118" t="str">
        <x:v>Sostenible</x:v>
      </x:c>
      <x:c r="H4" s="121" t="n">
        <x:f>COUNTIF('Proyección'!$L$2:$L$25,G4)</x:f>
        <x:v>8</x:v>
      </x:c>
      <x:c r="J4" s="118" t="str">
        <x:v>2026-01-01</x:v>
      </x:c>
      <x:c r="K4" s="119" t="n">
        <x:f>SUMIF('Proyección'!$A$2:$A$25,DATE(2026,1,1),'Proyección'!$J$2:$J$25)</x:f>
        <x:v>24601000</x:v>
      </x:c>
    </x:row>
    <x:row r="5">
      <x:c r="A5" s="118" t="str">
        <x:v>Optimista</x:v>
      </x:c>
      <x:c r="B5" s="119" t="n">
        <x:f>SUMIF('Proyección'!$B$2:$B$25,A5,'Proyección'!$J$2:$J$25)</x:f>
        <x:v>96030000</x:v>
      </x:c>
      <x:c r="D5" s="118" t="str">
        <x:v>Ajustado</x:v>
      </x:c>
      <x:c r="E5" s="120" t="n">
        <x:f>IFERROR(AVERAGEIF('Proyección'!$L$2:$L$25,D5,'Proyección'!$H$2:$H$25),0)</x:f>
        <x:v>0.36322980538830274</x:v>
      </x:c>
      <x:c r="G5" s="118" t="str">
        <x:v>Ajustado</x:v>
      </x:c>
      <x:c r="H5" s="121" t="n">
        <x:f>COUNTIF('Proyección'!$L$2:$L$25,G5)</x:f>
        <x:v>8</x:v>
      </x:c>
      <x:c r="J5" s="118" t="str">
        <x:v>2026-02-01</x:v>
      </x:c>
      <x:c r="K5" s="119" t="n">
        <x:f>SUMIF('Proyección'!$A$2:$A$25,DATE(2026,2,1),'Proyección'!$J$2:$J$25)</x:f>
        <x:v>24244000</x:v>
      </x:c>
    </x:row>
    <x:row r="6">
      <x:c r="A6" s="118" t="str">
        <x:v>Conservador</x:v>
      </x:c>
      <x:c r="B6" s="119" t="n">
        <x:f>SUMIF('Proyección'!$B$2:$B$25,A6,'Proyección'!$J$2:$J$25)</x:f>
        <x:v>50040000</x:v>
      </x:c>
      <x:c r="D6" s="118" t="str">
        <x:v>Crítico</x:v>
      </x:c>
      <x:c r="E6" s="120" t="n">
        <x:f>IFERROR(AVERAGEIF('Proyección'!$L$2:$L$25,D6,'Proyección'!$H$2:$H$25),0)</x:f>
        <x:v>0.21985551391751879</x:v>
      </x:c>
      <x:c r="G6" s="118" t="str">
        <x:v>Crítico</x:v>
      </x:c>
      <x:c r="H6" s="121" t="n">
        <x:f>COUNTIF('Proyección'!$L$2:$L$25,G6)</x:f>
        <x:v>8</x:v>
      </x:c>
      <x:c r="J6" s="118" t="str">
        <x:v>2026-03-01</x:v>
      </x:c>
      <x:c r="K6" s="119" t="n">
        <x:f>SUMIF('Proyección'!$A$2:$A$25,DATE(2026,3,1),'Proyección'!$J$2:$J$25)</x:f>
        <x:v>20975000</x:v>
      </x:c>
    </x:row>
    <x:row r="7">
      <x:c r="J7" s="118" t="str">
        <x:v>2026-04-01</x:v>
      </x:c>
      <x:c r="K7" s="119" t="n">
        <x:f>SUMIF('Proyección'!$A$2:$A$25,DATE(2026,4,1),'Proyección'!$J$2:$J$25)</x:f>
        <x:v>34299000</x:v>
      </x:c>
    </x:row>
    <x:row r="8">
      <x:c r="J8" s="118" t="str">
        <x:v>2026-05-01</x:v>
      </x:c>
      <x:c r="K8" s="119" t="n">
        <x:f>SUMIF('Proyección'!$A$2:$A$25,DATE(2026,5,1),'Proyección'!$J$2:$J$25)</x:f>
        <x:v>41621000</x:v>
      </x:c>
    </x:row>
    <x:row r="9">
      <x:c r="J9" s="118" t="str">
        <x:v>2026-06-01</x:v>
      </x:c>
      <x:c r="K9" s="119" t="n">
        <x:f>SUMIF('Proyección'!$A$2:$A$25,DATE(2026,6,1),'Proyección'!$J$2:$J$25)</x:f>
        <x:v>8357000</x:v>
      </x:c>
    </x:row>
    <x:row r="10">
      <x:c r="J10" s="118" t="str">
        <x:v>2026-07-01</x:v>
      </x:c>
      <x:c r="K10" s="119" t="n">
        <x:f>SUMIF('Proyección'!$A$2:$A$25,DATE(2026,7,1),'Proyección'!$J$2:$J$25)</x:f>
        <x:v>48686000</x:v>
      </x:c>
    </x:row>
    <x:row r="11">
      <x:c r="J11" s="118" t="str">
        <x:v>2026-08-01</x:v>
      </x:c>
      <x:c r="K11" s="119" t="n">
        <x:f>SUMIF('Proyección'!$A$2:$A$25,DATE(2026,8,1),'Proyección'!$J$2:$J$25)</x:f>
        <x:v>27359000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63" t="str">
        <x:v>Cómo usar · Proyección financiera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 ht="34" customHeight="1">
      <x:c r="B6" s="168" t="str">
        <x:v>1</x:v>
      </x:c>
      <x:c r="C6" s="169" t="str">
        <x:v>Cargá o reemplazá los datos ficticios en la hoja “Proyección”.</x:v>
      </x:c>
    </x:row>
    <x:row r="7" ht="34" customHeight="1">
      <x:c r="B7" s="168" t="str">
        <x:v>2</x:v>
      </x:c>
      <x:c r="C7" s="169" t="str">
        <x:v>No cambies los encabezados: las fórmulas y resúmenes dependen de ellos.</x:v>
      </x:c>
    </x:row>
    <x:row r="8" ht="34" customHeight="1">
      <x:c r="B8" s="168" t="str">
        <x:v>3</x:v>
      </x:c>
      <x:c r="C8" s="169" t="str">
        <x:v>Usá filtros para revisar estados, responsables, periodos y excepciones.</x:v>
      </x:c>
    </x:row>
    <x:row r="9" ht="34" customHeight="1">
      <x:c r="B9" s="168" t="str">
        <x:v>4</x:v>
      </x:c>
      <x:c r="C9" s="169" t="str">
        <x:v>El Dashboard se actualiza desde las fórmulas de la hoja Análisis.</x:v>
      </x:c>
    </x:row>
    <x:row r="10" ht="34" customHeight="1">
      <x:c r="B10" s="168" t="str">
        <x:v>5</x:v>
      </x:c>
      <x:c r="C10" s="169" t="str">
        <x:v>Validá supuestos, impuestos, tasas y políticas con un profesional.</x:v>
      </x:c>
    </x:row>
    <x:row r="11" ht="34" customHeight="1">
      <x:c r="B11" s="168" t="str">
        <x:v>6</x:v>
      </x:c>
      <x:c r="C11" s="169" t="str">
        <x:v>Adaptación recomendada: catálogos, moneda, responsables y reglas del negocio.</x:v>
      </x:c>
    </x:row>
    <x:row r="14">
      <x:c r="B14" s="170" t="str">
        <x:v>Plantilla creada por Ingeniero Informático Diego Laconich</x:v>
      </x:c>
      <x:c r="C14" s="170"/>
      <x:c r="D14" s="170"/>
      <x:c r="E14" s="170"/>
      <x:c r="F14" s="170"/>
      <x:c r="G14" s="170"/>
      <x:c r="H14" s="170"/>
    </x:row>
    <x:row r="15">
      <x:c r="B15" s="170"/>
      <x:c r="C15" s="170"/>
      <x:c r="D15" s="170"/>
      <x:c r="E15" s="170"/>
      <x:c r="F15" s="170"/>
      <x:c r="G15" s="170"/>
      <x:c r="H15" s="170"/>
    </x:row>
    <x:row r="16">
      <x:c r="B16" s="170"/>
      <x:c r="C16" s="170"/>
      <x:c r="D16" s="170"/>
      <x:c r="E16" s="170"/>
      <x:c r="F16" s="170"/>
      <x:c r="G16" s="170"/>
      <x:c r="H16" s="17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63" t="str">
        <x:v>Fuentes y criterios de referencia</x:v>
      </x:c>
      <x:c r="C2" s="163"/>
      <x:c r="D2" s="163"/>
      <x:c r="E2" s="163"/>
      <x:c r="F2" s="163"/>
      <x:c r="G2" s="163"/>
      <x:c r="H2" s="163"/>
    </x:row>
    <x:row r="3">
      <x:c r="B3" s="163"/>
      <x:c r="C3" s="163"/>
      <x:c r="D3" s="163"/>
      <x:c r="E3" s="163"/>
      <x:c r="F3" s="163"/>
      <x:c r="G3" s="163"/>
      <x:c r="H3" s="163"/>
    </x:row>
    <x:row r="4">
      <x:c r="B4" s="163"/>
      <x:c r="C4" s="163"/>
      <x:c r="D4" s="163"/>
      <x:c r="E4" s="163"/>
      <x:c r="F4" s="163"/>
      <x:c r="G4" s="163"/>
      <x:c r="H4" s="163"/>
    </x:row>
    <x:row r="6">
      <x:c r="B6" s="171" t="str">
        <x:v>Fuente</x:v>
      </x:c>
      <x:c r="C6" s="171" t="str">
        <x:v>URL</x:v>
      </x:c>
      <x:c r="D6" s="171" t="str">
        <x:v>Consulta</x:v>
      </x:c>
      <x:c r="E6" s="171" t="str">
        <x:v>Uso en la plantilla</x:v>
      </x:c>
    </x:row>
    <x:row r="7">
      <x:c r="B7" s="174" t="str">
        <x:v>Microsoft · Crear un gráfico</x:v>
      </x:c>
      <x:c r="C7" s="174" t="str">
        <x:v>https://support.microsoft.com/en-us/excel/get-started/create-a-chart-from-start-to-finish</x:v>
      </x:c>
      <x:c r="D7" s="174" t="str">
        <x:v>2026-08-04</x:v>
      </x:c>
      <x:c r="E7" s="174" t="str">
        <x:v>Diseño y selección de gráficos</x:v>
      </x:c>
    </x:row>
    <x:row r="8">
      <x:c r="B8" s="174" t="str">
        <x:v>Microsoft · Tipos de gráficos disponibles</x:v>
      </x:c>
      <x:c r="C8" s="174" t="str">
        <x:v>https://support.microsoft.com/en-us/excel/available-chart-types-in-office</x:v>
      </x:c>
      <x:c r="D8" s="174" t="str">
        <x:v>2026-08-04</x:v>
      </x:c>
      <x:c r="E8" s="174" t="str">
        <x:v>Diseño y selección de gráficos</x:v>
      </x:c>
    </x:row>
    <x:row r="9">
      <x:c r="B9" s="174" t="str">
        <x:v>BCP · Operaciones de mercado y cotizaciones</x:v>
      </x:c>
      <x:c r="C9" s="174" t="str">
        <x:v>https://www.bcp.gov.py/operaciones-de-mercado</x:v>
      </x:c>
      <x:c r="D9" s="174" t="str">
        <x:v>2026-08-04</x:v>
      </x:c>
      <x:c r="E9" s="174" t="str">
        <x:v>Criterios y campos de referencia</x:v>
      </x:c>
    </x:row>
    <x:row r="12">
      <x:c r="B12" s="178" t="str">
        <x:v>Aviso: estructura demostrativa. Las fuentes orientan definiciones y criterios, pero no convierten la plantilla en asesoría contable, laboral, legal ni financiera.</x:v>
      </x:c>
      <x:c r="C12" s="178"/>
      <x:c r="D12" s="178"/>
      <x:c r="E12" s="178"/>
      <x:c r="F12" s="178"/>
      <x:c r="G12" s="178"/>
      <x:c r="H12" s="178"/>
    </x:row>
    <x:row r="13">
      <x:c r="B13" s="178"/>
      <x:c r="C13" s="178"/>
      <x:c r="D13" s="178"/>
      <x:c r="E13" s="178"/>
      <x:c r="F13" s="178"/>
      <x:c r="G13" s="178"/>
      <x:c r="H13" s="178"/>
    </x:row>
    <x:row r="14">
      <x:c r="B14" s="178"/>
      <x:c r="C14" s="178"/>
      <x:c r="D14" s="178"/>
      <x:c r="E14" s="178"/>
      <x:c r="F14" s="178"/>
      <x:c r="G14" s="178"/>
      <x:c r="H14" s="178"/>
    </x:row>
  </x:sheetData>
  <x:mergeCells>
    <x:mergeCell ref="B2:H4"/>
    <x:mergeCell ref="B12:H14"/>
  </x:mergeCells>
  <x:pageMargins left="0.7" right="0.7" top="0.75" bottom="0.75" header="0.3" footer="0.3"/>
</x:worksheet>
</file>